
<file path=[Content_Types].xml><?xml version="1.0" encoding="utf-8"?>
<Types xmlns="http://schemas.openxmlformats.org/package/2006/content-types"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3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4820" windowHeight="8025" activeTab="3"/>
  </bookViews>
  <sheets>
    <sheet name="Can doi KT (OK)" sheetId="1" r:id="rId1"/>
    <sheet name="BC ket qua quy" sheetId="2" r:id="rId2"/>
    <sheet name="LC tien te TT" sheetId="3" r:id="rId3"/>
    <sheet name="Thuyet minh quy 3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\0" localSheetId="3">'[2]PNT-QUOT-#3'!#REF!</definedName>
    <definedName name="\z" localSheetId="3">'[2]COAT&amp;WRAP-QIOT-#3'!#REF!</definedName>
    <definedName name="_0" localSheetId="3">[2]PNT_QUOT__3!#REF!</definedName>
    <definedName name="_1" localSheetId="3">#REF!</definedName>
    <definedName name="_1_19" localSheetId="3">#REF!</definedName>
    <definedName name="_2" localSheetId="3">#REF!</definedName>
    <definedName name="_2_19" localSheetId="3">#REF!</definedName>
    <definedName name="_A65700" localSheetId="3">'[3]MTO REV_2_ARMOR_'!#REF!</definedName>
    <definedName name="_A65800" localSheetId="3">'[3]MTO REV_2_ARMOR_'!#REF!</definedName>
    <definedName name="_A66000" localSheetId="3">'[3]MTO REV_2_ARMOR_'!#REF!</definedName>
    <definedName name="_A67000" localSheetId="3">'[3]MTO REV_2_ARMOR_'!#REF!</definedName>
    <definedName name="_A68000" localSheetId="3">'[3]MTO REV_2_ARMOR_'!#REF!</definedName>
    <definedName name="_A70000" localSheetId="3">'[3]MTO REV_2_ARMOR_'!#REF!</definedName>
    <definedName name="_A75000" localSheetId="3">'[3]MTO REV_2_ARMOR_'!#REF!</definedName>
    <definedName name="_A85000" localSheetId="3">'[3]MTO REV_2_ARMOR_'!#REF!</definedName>
    <definedName name="_abb91" localSheetId="3">'[4]Khoi luong'!#REF!</definedName>
    <definedName name="_Coc1" localSheetId="3">#REF!</definedName>
    <definedName name="_CON1" localSheetId="3">#REF!</definedName>
    <definedName name="_CON2" localSheetId="3">#REF!</definedName>
    <definedName name="_Cot">[5]!_Cot</definedName>
    <definedName name="_cs805" localSheetId="3">#REF!</definedName>
    <definedName name="_CT250" localSheetId="3">'[6]dongia (2)'!#REF!</definedName>
    <definedName name="_DayNeo">[5]!_DayNeo</definedName>
    <definedName name="_ddn400" localSheetId="3">#REF!</definedName>
    <definedName name="_ddn600" localSheetId="3">#REF!</definedName>
    <definedName name="_dgt100" localSheetId="3">'[6]dongia (2)'!#REF!</definedName>
    <definedName name="_Fill" localSheetId="3" hidden="1">#REF!</definedName>
    <definedName name="_xlnm._FilterDatabase" localSheetId="3">#REF!</definedName>
    <definedName name="_xlnm._FilterDatabase">#REF!</definedName>
    <definedName name="_GID1">'[6]LKVL-CK-HT-GD1'!$A$4</definedName>
    <definedName name="_Kcdon">[5]!_Kcdon</definedName>
    <definedName name="_KyHieu">[5]!_KyHieu</definedName>
    <definedName name="_loi398" localSheetId="3">#REF!</definedName>
    <definedName name="_MAC12" localSheetId="3">#REF!</definedName>
    <definedName name="_MAC46" localSheetId="3">#REF!</definedName>
    <definedName name="_Mong">[5]!_Mong</definedName>
    <definedName name="_MongCotNeo">[5]!_MongCotNeo</definedName>
    <definedName name="_MongNeo">[5]!_MongNeo</definedName>
    <definedName name="_nc27" localSheetId="3">'[7]DG '!#REF!</definedName>
    <definedName name="_nc357" localSheetId="3">#REF!</definedName>
    <definedName name="_nc47" localSheetId="3">#REF!</definedName>
    <definedName name="_NCL100" localSheetId="3">#REF!</definedName>
    <definedName name="_NCL200" localSheetId="3">#REF!</definedName>
    <definedName name="_NCL250" localSheetId="3">#REF!</definedName>
    <definedName name="_NET2" localSheetId="3">#REF!</definedName>
    <definedName name="_nin190" localSheetId="3">#REF!</definedName>
    <definedName name="_No1" localSheetId="3">#REF!</definedName>
    <definedName name="_sc1" localSheetId="3">#REF!</definedName>
    <definedName name="_SC2" localSheetId="3">#REF!</definedName>
    <definedName name="_sc3" localSheetId="3">#REF!</definedName>
    <definedName name="_SN3" localSheetId="3">#REF!</definedName>
    <definedName name="_son398" localSheetId="3">#REF!</definedName>
    <definedName name="_Su">[5]!_Su</definedName>
    <definedName name="_su12" localSheetId="3">[8]Sheet3!#REF!</definedName>
    <definedName name="_Su70" localSheetId="3">[8]Sheet3!#REF!</definedName>
    <definedName name="_tct3">[9]gVL!$Q$23</definedName>
    <definedName name="_th100" localSheetId="3">'[6]dongia (2)'!#REF!</definedName>
    <definedName name="_TH160" localSheetId="3">'[6]dongia (2)'!#REF!</definedName>
    <definedName name="_TK1">[10]Tongke!$B$7:$U$128</definedName>
    <definedName name="_TL1" localSheetId="3">#REF!</definedName>
    <definedName name="_TL2" localSheetId="3">#REF!</definedName>
    <definedName name="_TL3" localSheetId="3">#REF!</definedName>
    <definedName name="_TLA120" localSheetId="3">#REF!</definedName>
    <definedName name="_TLA35" localSheetId="3">#REF!</definedName>
    <definedName name="_TLA50" localSheetId="3">#REF!</definedName>
    <definedName name="_TLA70" localSheetId="3">#REF!</definedName>
    <definedName name="_TLA95" localSheetId="3">#REF!</definedName>
    <definedName name="_TR250" localSheetId="3">'[6]dongia (2)'!#REF!</definedName>
    <definedName name="_tr375" localSheetId="3">[6]giathanh1!#REF!</definedName>
    <definedName name="_tz593" localSheetId="3">#REF!</definedName>
    <definedName name="_VL100" localSheetId="3">#REF!</definedName>
    <definedName name="_VL200" localSheetId="3">#REF!</definedName>
    <definedName name="_VL250" localSheetId="3">#REF!</definedName>
    <definedName name="_Xa">[5]!_Xa</definedName>
    <definedName name="_XM30" localSheetId="3">'[7]DG '!#REF!</definedName>
    <definedName name="_z" localSheetId="3">[2]COAT_WRAP_QIOT__3!#REF!</definedName>
    <definedName name="A" localSheetId="3">'[2]PNT-QUOT-#3'!#REF!</definedName>
    <definedName name="A_19" localSheetId="3">#REF!</definedName>
    <definedName name="A120_" localSheetId="3">#REF!</definedName>
    <definedName name="a277Print_Titles" localSheetId="3">#REF!</definedName>
    <definedName name="A35_" localSheetId="3">#REF!</definedName>
    <definedName name="A50_" localSheetId="3">#REF!</definedName>
    <definedName name="A70_" localSheetId="3">#REF!</definedName>
    <definedName name="A95_" localSheetId="3">#REF!</definedName>
    <definedName name="AAA" localSheetId="3">'[11]MTL$-INTER'!#REF!</definedName>
    <definedName name="AAA_19" localSheetId="3">[12]MTL__INTER!#REF!</definedName>
    <definedName name="abb91_19" localSheetId="3">[13]chitimc!#REF!</definedName>
    <definedName name="AC120_" localSheetId="3">#REF!</definedName>
    <definedName name="AC35_" localSheetId="3">#REF!</definedName>
    <definedName name="AC50_" localSheetId="3">#REF!</definedName>
    <definedName name="AC70_" localSheetId="3">#REF!</definedName>
    <definedName name="AC95_" localSheetId="3">#REF!</definedName>
    <definedName name="æ76" localSheetId="3">[14]chitiet!#REF!</definedName>
    <definedName name="ag142X42" localSheetId="3">'[4]Khoi luong'!#REF!</definedName>
    <definedName name="ag142X42_19" localSheetId="3">[13]chitimc!#REF!</definedName>
    <definedName name="ag15F80" localSheetId="3">#REF!</definedName>
    <definedName name="ag267N59" localSheetId="3">'[4]Khoi luong'!#REF!</definedName>
    <definedName name="ag267N59_19" localSheetId="3">[13]chitimc!#REF!</definedName>
    <definedName name="amiang" localSheetId="3">#REF!</definedName>
    <definedName name="AS2DocOpenMode" hidden="1">"AS2DocumentEdit"</definedName>
    <definedName name="B" localSheetId="3">'[2]PNT-QUOT-#3'!#REF!</definedName>
    <definedName name="b_19" localSheetId="3">#REF!</definedName>
    <definedName name="b_240" localSheetId="3">'[6]THPDMoi  (2)'!#REF!</definedName>
    <definedName name="b_280" localSheetId="3">'[6]THPDMoi  (2)'!#REF!</definedName>
    <definedName name="b_320" localSheetId="3">'[6]THPDMoi  (2)'!#REF!</definedName>
    <definedName name="bangciti" localSheetId="3">'[6]dongia (2)'!#REF!</definedName>
    <definedName name="batrieu398" localSheetId="3">#REF!</definedName>
    <definedName name="bd">[9]gVL!$Q$15</definedName>
    <definedName name="bdht15nc" localSheetId="3">[6]gtrinh!#REF!</definedName>
    <definedName name="bdht15vl" localSheetId="3">[6]gtrinh!#REF!</definedName>
    <definedName name="bdht25nc" localSheetId="3">[6]gtrinh!#REF!</definedName>
    <definedName name="bdht25vl" localSheetId="3">[6]gtrinh!#REF!</definedName>
    <definedName name="bdht325nc" localSheetId="3">[6]gtrinh!#REF!</definedName>
    <definedName name="bdht325vl" localSheetId="3">[6]gtrinh!#REF!</definedName>
    <definedName name="BOQ" localSheetId="3">#REF!</definedName>
    <definedName name="BOQ_19" localSheetId="3">#REF!</definedName>
    <definedName name="BT" localSheetId="3">#REF!</definedName>
    <definedName name="btct">[15]btct!$B$6:$K$162</definedName>
    <definedName name="Bu_long" localSheetId="3">[8]Sheet3!#REF!</definedName>
    <definedName name="BVCISUMMARY" localSheetId="3">#REF!</definedName>
    <definedName name="BVCISUMMARY_19" localSheetId="3">#REF!</definedName>
    <definedName name="C.1.1..Phat_tuyen" localSheetId="3">#REF!</definedName>
    <definedName name="C.1.10..VC_Thu_cong_CG" localSheetId="3">#REF!</definedName>
    <definedName name="C.1.2..Chat_cay_thu_cong" localSheetId="3">#REF!</definedName>
    <definedName name="C.1.3..Chat_cay_may" localSheetId="3">#REF!</definedName>
    <definedName name="C.1.4..Dao_goc_cay" localSheetId="3">#REF!</definedName>
    <definedName name="C.1.5..Lam_duong_tam" localSheetId="3">#REF!</definedName>
    <definedName name="C.1.6..Lam_cau_tam" localSheetId="3">#REF!</definedName>
    <definedName name="C.1.7..Rai_da_chong_lun" localSheetId="3">#REF!</definedName>
    <definedName name="C.1.8..Lam_kho_tam" localSheetId="3">#REF!</definedName>
    <definedName name="C.1.8..San_mat_bang" localSheetId="3">#REF!</definedName>
    <definedName name="C.2.1..VC_Thu_cong" localSheetId="3">#REF!</definedName>
    <definedName name="C.2.2..VC_T_cong_CG" localSheetId="3">#REF!</definedName>
    <definedName name="C.2.3..Boc_do" localSheetId="3">#REF!</definedName>
    <definedName name="C.3.1..Dao_dat_mong_cot" localSheetId="3">#REF!</definedName>
    <definedName name="C.3.2..Dao_dat_de_dap" localSheetId="3">#REF!</definedName>
    <definedName name="C.3.3..Dap_dat_mong" localSheetId="3">#REF!</definedName>
    <definedName name="C.3.4..Dao_dap_TDia" localSheetId="3">#REF!</definedName>
    <definedName name="C.3.5..Dap_bo_bao" localSheetId="3">#REF!</definedName>
    <definedName name="C.3.6..Bom_tat_nuoc" localSheetId="3">#REF!</definedName>
    <definedName name="C.3.7..Dao_bun" localSheetId="3">#REF!</definedName>
    <definedName name="C.3.8..Dap_cat_CT" localSheetId="3">#REF!</definedName>
    <definedName name="C.3.9..Dao_pha_da" localSheetId="3">#REF!</definedName>
    <definedName name="C.4.1.Cot_thep" localSheetId="3">#REF!</definedName>
    <definedName name="C.4.2..Van_khuon" localSheetId="3">#REF!</definedName>
    <definedName name="C.4.3..Be_tong" localSheetId="3">#REF!</definedName>
    <definedName name="C.4.4..Lap_BT_D.San" localSheetId="3">#REF!</definedName>
    <definedName name="C.4.5..Xay_da_hoc" localSheetId="3">#REF!</definedName>
    <definedName name="C.4.6..Dong_coc" localSheetId="3">#REF!</definedName>
    <definedName name="C.4.7..Quet_Bi_tum" localSheetId="3">#REF!</definedName>
    <definedName name="C.5.1..Lap_cot_thep" localSheetId="3">#REF!</definedName>
    <definedName name="C.5.2..Lap_cot_BT" localSheetId="3">#REF!</definedName>
    <definedName name="C.5.3..Lap_dat_xa" localSheetId="3">#REF!</definedName>
    <definedName name="C.5.4..Lap_tiep_dia" localSheetId="3">#REF!</definedName>
    <definedName name="C.5.5..Son_sat_thep" localSheetId="3">#REF!</definedName>
    <definedName name="C.6.1..Lap_su_dung" localSheetId="3">#REF!</definedName>
    <definedName name="C.6.2..Lap_su_CS" localSheetId="3">#REF!</definedName>
    <definedName name="C.6.3..Su_chuoi_do" localSheetId="3">#REF!</definedName>
    <definedName name="C.6.4..Su_chuoi_neo" localSheetId="3">#REF!</definedName>
    <definedName name="C.6.5..Lap_phu_kien" localSheetId="3">#REF!</definedName>
    <definedName name="C.6.6..Ep_noi_day" localSheetId="3">#REF!</definedName>
    <definedName name="C.6.7..KD_vuot_CN" localSheetId="3">#REF!</definedName>
    <definedName name="C.6.8..Rai_cang_day" localSheetId="3">#REF!</definedName>
    <definedName name="C.6.9..Cap_quang" localSheetId="3">#REF!</definedName>
    <definedName name="CABLE2">'[16]MTO REV_0'!$A$1:$Q$570</definedName>
    <definedName name="CAPDAT" localSheetId="3">[6]phuluc1!#REF!</definedName>
    <definedName name="cat">'[17]Chiet tinh'!$G$11</definedName>
    <definedName name="CCS" localSheetId="3">#REF!</definedName>
    <definedName name="CD_1" localSheetId="3">#REF!</definedName>
    <definedName name="cdco">'[18]BUT TOAN DIEU CHINH'!$F$9:$F$151</definedName>
    <definedName name="CDD" localSheetId="3">#REF!</definedName>
    <definedName name="CDDD" localSheetId="3">'[6]THPDMoi  (2)'!#REF!</definedName>
    <definedName name="cddd1p">'[6]TONG HOP VL-NC'!$C$3</definedName>
    <definedName name="cddd3p">'[6]TONG HOP VL-NC'!$C$2</definedName>
    <definedName name="cdno">'[18]BUT TOAN DIEU CHINH'!$E$9:$E$151</definedName>
    <definedName name="cfc">'[19]He so'!$A$1</definedName>
    <definedName name="cgionc" localSheetId="3">'[6]lam-moi'!#REF!</definedName>
    <definedName name="cgiovl" localSheetId="3">'[6]lam-moi'!#REF!</definedName>
    <definedName name="CH" localSheetId="3">#REF!</definedName>
    <definedName name="chhtnc" localSheetId="3">'[6]lam-moi'!#REF!</definedName>
    <definedName name="chhtvl" localSheetId="3">'[6]lam-moi'!#REF!</definedName>
    <definedName name="chien398" localSheetId="3">#REF!</definedName>
    <definedName name="chnc" localSheetId="3">'[6]lam-moi'!#REF!</definedName>
    <definedName name="chvl" localSheetId="3">'[6]lam-moi'!#REF!</definedName>
    <definedName name="citidd" localSheetId="3">'[6]dongia (2)'!#REF!</definedName>
    <definedName name="CK" localSheetId="3">#REF!</definedName>
    <definedName name="cknc" localSheetId="3">'[6]lam-moi'!#REF!</definedName>
    <definedName name="ckvl" localSheetId="3">'[6]lam-moi'!#REF!</definedName>
    <definedName name="clvc1">[6]chitiet!$D$3</definedName>
    <definedName name="CLVC3">0.1</definedName>
    <definedName name="CLVCTB" localSheetId="3">#REF!</definedName>
    <definedName name="CN3p">'[6]TONGKE3p '!$X$295</definedName>
    <definedName name="co" localSheetId="3">#REF!</definedName>
    <definedName name="Co_19">[20]Dchinh_chinhthuc_!$G$4:$G$155</definedName>
    <definedName name="COAT" localSheetId="3">'[2]PNT-QUOT-#3'!#REF!</definedName>
    <definedName name="Cöï_ly_vaän_chuyeãn" localSheetId="3">#REF!</definedName>
    <definedName name="CÖÏ_LY_VAÄN_CHUYEÅN" localSheetId="3">#REF!</definedName>
    <definedName name="COMMON" localSheetId="3">#REF!</definedName>
    <definedName name="con" localSheetId="3">#REF!</definedName>
    <definedName name="CON_EQP_COS" localSheetId="3">#REF!</definedName>
    <definedName name="CON1_19" localSheetId="3">#REF!</definedName>
    <definedName name="CON2_19" localSheetId="3">#REF!</definedName>
    <definedName name="cong1x15" localSheetId="3">[6]giathanh1!#REF!</definedName>
    <definedName name="Cot_thep" localSheetId="3">[8]Sheet3!#REF!</definedName>
    <definedName name="Cot_thep_19">[13]Du_lieu!$C$19</definedName>
    <definedName name="COVER" localSheetId="3">#REF!</definedName>
    <definedName name="COVER_19" localSheetId="3">#REF!</definedName>
    <definedName name="cpd">[9]gVL!$Q$20</definedName>
    <definedName name="cpdd">[9]gVL!$Q$21</definedName>
    <definedName name="CPVC100" localSheetId="3">#REF!</definedName>
    <definedName name="CPVC1KM">'[6]TH VL, NC, DDHT Thanhphuoc'!$J$19</definedName>
    <definedName name="CPVCDN">'[6]#REF'!$K$33</definedName>
    <definedName name="CRD" localSheetId="3">#REF!</definedName>
    <definedName name="CRITINST" localSheetId="3">#REF!</definedName>
    <definedName name="CRITINST_19" localSheetId="3">#REF!</definedName>
    <definedName name="CRITPURC" localSheetId="3">#REF!</definedName>
    <definedName name="CRITPURC_19" localSheetId="3">#REF!</definedName>
    <definedName name="CRS" localSheetId="3">#REF!</definedName>
    <definedName name="CS" localSheetId="3">#REF!</definedName>
    <definedName name="CS_10" localSheetId="3">#REF!</definedName>
    <definedName name="CS_100" localSheetId="3">#REF!</definedName>
    <definedName name="CS_10S" localSheetId="3">#REF!</definedName>
    <definedName name="CS_120" localSheetId="3">#REF!</definedName>
    <definedName name="CS_140" localSheetId="3">#REF!</definedName>
    <definedName name="CS_160" localSheetId="3">#REF!</definedName>
    <definedName name="CS_20" localSheetId="3">#REF!</definedName>
    <definedName name="CS_30" localSheetId="3">#REF!</definedName>
    <definedName name="CS_40" localSheetId="3">#REF!</definedName>
    <definedName name="CS_40S" localSheetId="3">#REF!</definedName>
    <definedName name="CS_5S" localSheetId="3">#REF!</definedName>
    <definedName name="CS_60" localSheetId="3">#REF!</definedName>
    <definedName name="CS_80" localSheetId="3">#REF!</definedName>
    <definedName name="CS_80S" localSheetId="3">#REF!</definedName>
    <definedName name="CS_STD" localSheetId="3">#REF!</definedName>
    <definedName name="CS_XS" localSheetId="3">#REF!</definedName>
    <definedName name="CS_XXS" localSheetId="3">#REF!</definedName>
    <definedName name="csd3p" localSheetId="3">#REF!</definedName>
    <definedName name="csddg1p" localSheetId="3">#REF!</definedName>
    <definedName name="csddt1p" localSheetId="3">#REF!</definedName>
    <definedName name="csht3p" localSheetId="3">#REF!</definedName>
    <definedName name="cti3x15" localSheetId="3">[6]giathanh1!#REF!</definedName>
    <definedName name="culy1" localSheetId="3">[6]DONGIA!#REF!</definedName>
    <definedName name="culy2" localSheetId="3">[6]DONGIA!#REF!</definedName>
    <definedName name="culy3" localSheetId="3">[6]DONGIA!#REF!</definedName>
    <definedName name="culy4" localSheetId="3">[6]DONGIA!#REF!</definedName>
    <definedName name="culy5" localSheetId="3">[6]DONGIA!#REF!</definedName>
    <definedName name="cuoc" localSheetId="3">[6]DONGIA!#REF!</definedName>
    <definedName name="cv">[21]gvl!$N$17</definedName>
    <definedName name="cv_19">[13]gVL!$N$17</definedName>
    <definedName name="cx" localSheetId="3">#REF!</definedName>
    <definedName name="CX_19" localSheetId="3">#REF!</definedName>
    <definedName name="cxhtnc" localSheetId="3">'[6]lam-moi'!#REF!</definedName>
    <definedName name="cxhtvl" localSheetId="3">'[6]lam-moi'!#REF!</definedName>
    <definedName name="cxnc" localSheetId="3">'[6]lam-moi'!#REF!</definedName>
    <definedName name="cxvl" localSheetId="3">'[6]lam-moi'!#REF!</definedName>
    <definedName name="cxxnc" localSheetId="3">'[6]lam-moi'!#REF!</definedName>
    <definedName name="cxxvl" localSheetId="3">'[6]lam-moi'!#REF!</definedName>
    <definedName name="D1x49" localSheetId="3">'[4]Khoi luong'!#REF!</definedName>
    <definedName name="D1x49_19" localSheetId="3">[13]chitimc!#REF!</definedName>
    <definedName name="D1x49x49" localSheetId="3">'[4]Khoi luong'!#REF!</definedName>
    <definedName name="D1x49x49_19" localSheetId="3">[13]chitimc!#REF!</definedName>
    <definedName name="d24nc" localSheetId="3">'[6]lam-moi'!#REF!</definedName>
    <definedName name="d24vl" localSheetId="3">'[6]lam-moi'!#REF!</definedName>
    <definedName name="Data">[20]Dchinh_chinhthuc_!$F$4:$H$155</definedName>
    <definedName name="Dataco" localSheetId="3">[20]Dchinh_chinhthuc_!#REF!</definedName>
    <definedName name="DataFilter" localSheetId="0">'Can doi KT (OK)'!DataFilter</definedName>
    <definedName name="DataFilter" localSheetId="3">'Thuyet minh quy 3'!DataFilter</definedName>
    <definedName name="DataFilter">'Can doi KT (OK)'!DataFilter</definedName>
    <definedName name="DataSort" localSheetId="0">'Can doi KT (OK)'!DataSort</definedName>
    <definedName name="DataSort" localSheetId="3">'Thuyet minh quy 3'!DataSort</definedName>
    <definedName name="DataSort">'Can doi KT (OK)'!DataSort</definedName>
    <definedName name="dcc">[9]gVL!$Q$50</definedName>
    <definedName name="dcl">[9]gVL!$Q$40</definedName>
    <definedName name="DD" localSheetId="3">#REF!</definedName>
    <definedName name="dd0.5x1">[9]gVL!$Q$10</definedName>
    <definedName name="dd1pnc">[6]chitiet!$G$404</definedName>
    <definedName name="dd1pvl">[6]chitiet!$G$383</definedName>
    <definedName name="dd1x2">[21]gvl!$N$9</definedName>
    <definedName name="dd1x2_19">[13]gVL!$N$9</definedName>
    <definedName name="dd2x4">[9]gVL!$Q$12</definedName>
    <definedName name="dd3pctnc" localSheetId="3">'[6]lam-moi'!#REF!</definedName>
    <definedName name="dd3pctvl" localSheetId="3">'[6]lam-moi'!#REF!</definedName>
    <definedName name="dd3plmvl" localSheetId="3">'[6]lam-moi'!#REF!</definedName>
    <definedName name="dd3pnc" localSheetId="3">'[6]lam-moi'!#REF!</definedName>
    <definedName name="dd3pvl" localSheetId="3">'[6]lam-moi'!#REF!</definedName>
    <definedName name="ddhtnc" localSheetId="3">'[6]lam-moi'!#REF!</definedName>
    <definedName name="ddhtvl" localSheetId="3">'[6]lam-moi'!#REF!</definedName>
    <definedName name="ddien">[9]gVL!$Q$51</definedName>
    <definedName name="ddt2nc" localSheetId="3">[6]gtrinh!#REF!</definedName>
    <definedName name="ddt2vl" localSheetId="3">[6]gtrinh!#REF!</definedName>
    <definedName name="ddtd3pnc" localSheetId="3">'[6]thao-go'!#REF!</definedName>
    <definedName name="ddtt1pnc" localSheetId="3">[6]gtrinh!#REF!</definedName>
    <definedName name="ddtt1pvl" localSheetId="3">[6]gtrinh!#REF!</definedName>
    <definedName name="ddtt3pnc" localSheetId="3">[6]gtrinh!#REF!</definedName>
    <definedName name="ddtt3pvl" localSheetId="3">[6]gtrinh!#REF!</definedName>
    <definedName name="DG_1" localSheetId="3">#REF!</definedName>
    <definedName name="DGCTI592" localSheetId="3">#REF!</definedName>
    <definedName name="DGM">[6]DONGIA!$A$453:$F$459</definedName>
    <definedName name="dgnc" localSheetId="3">#REF!</definedName>
    <definedName name="DGTH" localSheetId="3">[6]DONGIA!#REF!</definedName>
    <definedName name="DGTH1">[6]DONGIA!$A$414:$G$452</definedName>
    <definedName name="dgth2">[6]DONGIA!$A$414:$G$439</definedName>
    <definedName name="DGTR">[6]DONGIA!$A$472:$I$521</definedName>
    <definedName name="dgvl" localSheetId="3">#REF!</definedName>
    <definedName name="DGVL1">[6]DONGIA!$A$5:$F$235</definedName>
    <definedName name="DGVT">'[6]DON GIA'!$C$5:$G$137</definedName>
    <definedName name="DKCO" localSheetId="3">#REF!</definedName>
    <definedName name="DKNO" localSheetId="3">#REF!</definedName>
    <definedName name="DL15HT" localSheetId="3">'[6]TONGKE-HT'!#REF!</definedName>
    <definedName name="DL16HT" localSheetId="3">'[6]TONGKE-HT'!#REF!</definedName>
    <definedName name="DL19HT" localSheetId="3">'[6]TONGKE-HT'!#REF!</definedName>
    <definedName name="DL20HT" localSheetId="3">'[6]TONGKE-HT'!#REF!</definedName>
    <definedName name="dmz">[9]gVL!$Q$45</definedName>
    <definedName name="dno">[9]gVL!$Q$49</definedName>
    <definedName name="DOANH_SO" localSheetId="3">[22]NHATKY!#REF!</definedName>
    <definedName name="Document_array" localSheetId="0">{"ONGNGOAINHA.xls","Sheet1"}</definedName>
    <definedName name="Document_array" localSheetId="3">{"ONGNGOAINHA.xls","Sheet1"}</definedName>
    <definedName name="DONGIA" localSheetId="3">#REF!</definedName>
    <definedName name="dongia1">[6]DG!$A$4:$H$606</definedName>
    <definedName name="Donvi" localSheetId="3">#REF!</definedName>
    <definedName name="ds1pnc" localSheetId="3">#REF!</definedName>
    <definedName name="ds1pvl" localSheetId="3">#REF!</definedName>
    <definedName name="ds3pnc" localSheetId="3">#REF!</definedName>
    <definedName name="ds3pvl" localSheetId="3">#REF!</definedName>
    <definedName name="dsct3pnc" localSheetId="3">'[6]#REF'!#REF!</definedName>
    <definedName name="dsct3pvl" localSheetId="3">'[6]#REF'!#REF!</definedName>
    <definedName name="DSUMDATA" localSheetId="3">#REF!</definedName>
    <definedName name="DSUMDATA_19" localSheetId="3">#REF!</definedName>
    <definedName name="dung.398" localSheetId="3">#REF!</definedName>
    <definedName name="duong1" localSheetId="3">[6]DONGIA!#REF!</definedName>
    <definedName name="duong2" localSheetId="3">[6]DONGIA!#REF!</definedName>
    <definedName name="duong3" localSheetId="3">[6]DONGIA!#REF!</definedName>
    <definedName name="duong4" localSheetId="3">[6]DONGIA!#REF!</definedName>
    <definedName name="duong5" localSheetId="3">[6]DONGIA!#REF!</definedName>
    <definedName name="dztramtt" localSheetId="3">[23]chitimc!#REF!</definedName>
    <definedName name="dztramtt_19" localSheetId="3">[24]chitimc!#REF!</definedName>
    <definedName name="ë" localSheetId="3">[14]chitiet!#REF!</definedName>
    <definedName name="ë74" localSheetId="3">[14]chitiet!#REF!</definedName>
    <definedName name="End_1" localSheetId="3">#REF!</definedName>
    <definedName name="End_1_19" localSheetId="3">#REF!</definedName>
    <definedName name="End_10" localSheetId="3">#REF!</definedName>
    <definedName name="End_10_19" localSheetId="3">#REF!</definedName>
    <definedName name="End_11" localSheetId="3">#REF!</definedName>
    <definedName name="End_11_19" localSheetId="3">#REF!</definedName>
    <definedName name="End_12" localSheetId="3">#REF!</definedName>
    <definedName name="End_12_19" localSheetId="3">#REF!</definedName>
    <definedName name="End_13" localSheetId="3">#REF!</definedName>
    <definedName name="End_13_19" localSheetId="3">#REF!</definedName>
    <definedName name="End_2" localSheetId="3">#REF!</definedName>
    <definedName name="End_2_19" localSheetId="3">#REF!</definedName>
    <definedName name="End_3" localSheetId="3">#REF!</definedName>
    <definedName name="End_3_19" localSheetId="3">#REF!</definedName>
    <definedName name="End_4" localSheetId="3">#REF!</definedName>
    <definedName name="End_4_19" localSheetId="3">#REF!</definedName>
    <definedName name="End_5" localSheetId="3">#REF!</definedName>
    <definedName name="End_5_19" localSheetId="3">#REF!</definedName>
    <definedName name="End_6" localSheetId="3">#REF!</definedName>
    <definedName name="End_6_19" localSheetId="3">#REF!</definedName>
    <definedName name="End_7" localSheetId="3">#REF!</definedName>
    <definedName name="End_7_19" localSheetId="3">#REF!</definedName>
    <definedName name="End_8" localSheetId="3">#REF!</definedName>
    <definedName name="End_8_19" localSheetId="3">#REF!</definedName>
    <definedName name="End_9" localSheetId="3">#REF!</definedName>
    <definedName name="End_9_19" localSheetId="3">#REF!</definedName>
    <definedName name="Excel_BuiltIn__FilterDatabase_10" localSheetId="3">#REF!</definedName>
    <definedName name="Excel_BuiltIn__FilterDatabase_11" localSheetId="3">#REF!</definedName>
    <definedName name="Excel_BuiltIn__FilterDatabase_15" localSheetId="3">#REF!</definedName>
    <definedName name="Excel_BuiltIn__FilterDatabase_3" localSheetId="3">#REF!</definedName>
    <definedName name="Excel_BuiltIn__FilterDatabase_8" localSheetId="3">#REF!</definedName>
    <definedName name="Excel_BuiltIn_Database" localSheetId="3">#REF!</definedName>
    <definedName name="Excel_BuiltIn_Database_19" localSheetId="3">#REF!</definedName>
    <definedName name="Excel_BuiltIn_Extract" localSheetId="3">#REF!</definedName>
    <definedName name="Excel_BuiltIn_Print_Area" localSheetId="3">#REF!</definedName>
    <definedName name="Excel_BuiltIn_Print_Titles" localSheetId="3">#REF!</definedName>
    <definedName name="Excel_BuiltIn_Print_Titles_19" localSheetId="3">#REF!</definedName>
    <definedName name="f" localSheetId="3">#REF!</definedName>
    <definedName name="F_ChonMong" localSheetId="0">IF(LEFT('[25]Tổng kê'!XEV1,2)="NG",'[25]Tổng kê'!XER1&amp;_MongCotNeo&amp;IF('[25]Tổng kê'!XEI1&gt;12,"a",""),IF(LEFT('[25]Tổng kê'!XEV1,3)="NCD","2MT-4",VLOOKUP('[25]Tổng kê'!XEI1,_Mong,MATCH('[25]Tổng kê'!XEN1,KcTieuChuan,0)+1,0)))</definedName>
    <definedName name="F_ChonMong" localSheetId="3">IF(LEFT('[25]Tổng kê'!XEV1,2)="NG",'[25]Tổng kê'!XER1&amp;[0]!_MongCotNeo&amp;IF('[25]Tổng kê'!XEI1&gt;12,"a",""),IF(LEFT('[25]Tổng kê'!XEV1,3)="NCD","2MT-4",VLOOKUP('[25]Tổng kê'!XEI1,[0]!_Mong,MATCH('[25]Tổng kê'!XEN1,[0]!KcTieuChuan,0)+1,0)))</definedName>
    <definedName name="F_CongDon">MAX('[26]Tổng kê'!A$4:A1048576)+'[26]Tổng kê'!XFD1</definedName>
    <definedName name="f82E46" localSheetId="3">#REF!</definedName>
    <definedName name="f92F56" localSheetId="3">[27]dtxl!#REF!</definedName>
    <definedName name="f92F56_19" localSheetId="3">[13]dtxl!#REF!</definedName>
    <definedName name="FP" localSheetId="3">'[2]COAT&amp;WRAP-QIOT-#3'!#REF!</definedName>
    <definedName name="g" localSheetId="3">'[7]DG '!#REF!</definedName>
    <definedName name="g40g40" localSheetId="3">#REF!</definedName>
    <definedName name="Gia">[28]XL4Poppy!$A$26</definedName>
    <definedName name="Gia_19">[29]XL4Poppy!$A$26</definedName>
    <definedName name="gl3p" localSheetId="3">#REF!</definedName>
    <definedName name="go" localSheetId="3">#REF!</definedName>
    <definedName name="GoBack" localSheetId="0">'Can doi KT (OK)'!GoBack</definedName>
    <definedName name="GoBack" localSheetId="3">'Thuyet minh quy 3'!GoBack</definedName>
    <definedName name="GoBack">'Can doi KT (OK)'!GoBack</definedName>
    <definedName name="GocTieuChuan">[5]!GocTieuChuan</definedName>
    <definedName name="GPT_GROUNDING_PT" localSheetId="3">[30]NEW_PANEL!#REF!</definedName>
    <definedName name="gv">[9]gVL!$Q$28</definedName>
    <definedName name="h" localSheetId="3">#REF!</definedName>
    <definedName name="h_19" localSheetId="3">#REF!</definedName>
    <definedName name="hång298" localSheetId="3">#REF!</definedName>
    <definedName name="Heä_soá_laép_xaø_H">1.7</definedName>
    <definedName name="heä_soá_sình_laày" localSheetId="3">#REF!</definedName>
    <definedName name="HH15HT" localSheetId="3">'[6]TONGKE-HT'!#REF!</definedName>
    <definedName name="HH16HT" localSheetId="3">'[6]TONGKE-HT'!#REF!</definedName>
    <definedName name="HH19HT" localSheetId="3">'[6]TONGKE-HT'!#REF!</definedName>
    <definedName name="HH20HT" localSheetId="3">'[6]TONGKE-HT'!#REF!</definedName>
    <definedName name="hn" localSheetId="3">'[31]nhan cong'!#REF!</definedName>
    <definedName name="HOME_MANP" localSheetId="3">#REF!</definedName>
    <definedName name="HOMEOFFICE_COST" localSheetId="3">#REF!</definedName>
    <definedName name="hong398" localSheetId="3">#REF!</definedName>
    <definedName name="HSCT3">0.1</definedName>
    <definedName name="hsdc1" localSheetId="3">#REF!</definedName>
    <definedName name="HSDD" localSheetId="3">[6]phuluc1!#REF!</definedName>
    <definedName name="HSDN">2.5</definedName>
    <definedName name="HSHH" localSheetId="3">#REF!</definedName>
    <definedName name="HSHHUT" localSheetId="3">#REF!</definedName>
    <definedName name="hskk1">[6]chitiet!$D$4</definedName>
    <definedName name="HSNC">[32]Du_lieu!$C$6</definedName>
    <definedName name="HSNC_19">[13]Du_lieu!$C$6</definedName>
    <definedName name="HSSL" localSheetId="3">#REF!</definedName>
    <definedName name="HSVC1" localSheetId="3">#REF!</definedName>
    <definedName name="HSVC2" localSheetId="3">#REF!</definedName>
    <definedName name="HSVC3" localSheetId="3">#REF!</definedName>
    <definedName name="ht25nc" localSheetId="3">'[6]lam-moi'!#REF!</definedName>
    <definedName name="ht25vl" localSheetId="3">'[6]lam-moi'!#REF!</definedName>
    <definedName name="ht325nc" localSheetId="3">'[6]lam-moi'!#REF!</definedName>
    <definedName name="ht325vl" localSheetId="3">'[6]lam-moi'!#REF!</definedName>
    <definedName name="ht37k" localSheetId="3">'[6]lam-moi'!#REF!</definedName>
    <definedName name="ht37nc" localSheetId="3">'[6]lam-moi'!#REF!</definedName>
    <definedName name="ht50nc" localSheetId="3">'[6]lam-moi'!#REF!</definedName>
    <definedName name="ht50vl" localSheetId="3">'[6]lam-moi'!#REF!</definedName>
    <definedName name="HTNC" localSheetId="3">#REF!</definedName>
    <definedName name="HTVL" localSheetId="3">#REF!</definedName>
    <definedName name="I2É6" localSheetId="3">'[4]Khoi luong'!#REF!</definedName>
    <definedName name="I2É6_19" localSheetId="3">[13]chitimc!#REF!</definedName>
    <definedName name="IDLAB_COST" localSheetId="3">#REF!</definedName>
    <definedName name="INDMANP" localSheetId="3">#REF!</definedName>
    <definedName name="IO" localSheetId="3">'[2]COAT&amp;WRAP-QIOT-#3'!#REF!</definedName>
    <definedName name="j" localSheetId="3">#REF!</definedName>
    <definedName name="k" localSheetId="3">#REF!</definedName>
    <definedName name="k2b" localSheetId="3">'[6]THPDMoi  (2)'!#REF!</definedName>
    <definedName name="KcTieuChuan">[5]!KcTieuChuan</definedName>
    <definedName name="kl" localSheetId="3">#REF!</definedName>
    <definedName name="kldd1p" localSheetId="3">'[6]#REF'!#REF!</definedName>
    <definedName name="kldd3p" localSheetId="3">'[6]lam-moi'!#REF!</definedName>
    <definedName name="kmong" localSheetId="3">[6]giathanh1!#REF!</definedName>
    <definedName name="kno">[9]gVL!$Q$48</definedName>
    <definedName name="kp1ph" localSheetId="3">#REF!</definedName>
    <definedName name="l" localSheetId="3">#REF!</definedName>
    <definedName name="l_19" localSheetId="3">#REF!</definedName>
    <definedName name="LargerSpan">IF('[25]Tổng kê'!XEY2&gt;'[25]Tổng kê'!XEY1,'[25]Tổng kê'!XEY2,'[25]Tổng kê'!XEY1)</definedName>
    <definedName name="llco" localSheetId="3">#REF!</definedName>
    <definedName name="llno" localSheetId="3">#REF!</definedName>
    <definedName name="Lmk" localSheetId="3">#REF!</definedName>
    <definedName name="LOAI_BM" localSheetId="3">[22]NHATKY!#REF!</definedName>
    <definedName name="LOAI_MB" localSheetId="3">[22]NHATKY!#REF!</definedName>
    <definedName name="Luanthanh" localSheetId="3">#REF!</definedName>
    <definedName name="m" localSheetId="3">#REF!</definedName>
    <definedName name="m102bnnc" localSheetId="3">'[6]lam-moi'!#REF!</definedName>
    <definedName name="m102bnvl" localSheetId="3">'[6]lam-moi'!#REF!</definedName>
    <definedName name="m10aamtc" localSheetId="3">'[6]t-h HA THE'!#REF!</definedName>
    <definedName name="m10aanc" localSheetId="3">'[6]lam-moi'!#REF!</definedName>
    <definedName name="m10aavl" localSheetId="3">'[6]lam-moi'!#REF!</definedName>
    <definedName name="m10anc" localSheetId="3">'[6]lam-moi'!#REF!</definedName>
    <definedName name="m10avl" localSheetId="3">'[6]lam-moi'!#REF!</definedName>
    <definedName name="m10banc" localSheetId="3">'[6]lam-moi'!#REF!</definedName>
    <definedName name="m10bavl" localSheetId="3">'[6]lam-moi'!#REF!</definedName>
    <definedName name="m122bnnc" localSheetId="3">'[6]lam-moi'!#REF!</definedName>
    <definedName name="m122bnvl" localSheetId="3">'[6]lam-moi'!#REF!</definedName>
    <definedName name="m12aanc" localSheetId="3">'[6]lam-moi'!#REF!</definedName>
    <definedName name="m12aavl" localSheetId="3">'[6]lam-moi'!#REF!</definedName>
    <definedName name="m12anc" localSheetId="3">'[6]lam-moi'!#REF!</definedName>
    <definedName name="m12avl" localSheetId="3">'[6]lam-moi'!#REF!</definedName>
    <definedName name="M12ba3p" localSheetId="3">#REF!</definedName>
    <definedName name="m12banc" localSheetId="3">'[6]lam-moi'!#REF!</definedName>
    <definedName name="m12bavl" localSheetId="3">'[6]lam-moi'!#REF!</definedName>
    <definedName name="M12bb1p" localSheetId="3">#REF!</definedName>
    <definedName name="m12bbnc" localSheetId="3">'[6]lam-moi'!#REF!</definedName>
    <definedName name="m12bbvl" localSheetId="3">'[6]lam-moi'!#REF!</definedName>
    <definedName name="M12bnnc" localSheetId="3">'[6]#REF'!#REF!</definedName>
    <definedName name="M12bnvl" localSheetId="3">'[6]#REF'!#REF!</definedName>
    <definedName name="M12cbnc" localSheetId="3">#REF!</definedName>
    <definedName name="M12cbvl" localSheetId="3">#REF!</definedName>
    <definedName name="m142bnnc" localSheetId="3">'[6]lam-moi'!#REF!</definedName>
    <definedName name="m142bnvl" localSheetId="3">'[6]lam-moi'!#REF!</definedName>
    <definedName name="M14bb1p" localSheetId="3">#REF!</definedName>
    <definedName name="m14bbnc" localSheetId="3">'[6]lam-moi'!#REF!</definedName>
    <definedName name="M14bbvc" localSheetId="3">'[6]CHITIET VL-NC-TT -1p'!#REF!</definedName>
    <definedName name="m14bbvl" localSheetId="3">'[6]lam-moi'!#REF!</definedName>
    <definedName name="M8a" localSheetId="3">'[6]THPDMoi  (2)'!#REF!</definedName>
    <definedName name="M8aa" localSheetId="3">'[6]THPDMoi  (2)'!#REF!</definedName>
    <definedName name="m8aanc" localSheetId="3">#REF!</definedName>
    <definedName name="m8aavl" localSheetId="3">#REF!</definedName>
    <definedName name="m8amtc" localSheetId="3">'[6]t-h HA THE'!#REF!</definedName>
    <definedName name="m8anc" localSheetId="3">'[6]lam-moi'!#REF!</definedName>
    <definedName name="m8avl" localSheetId="3">'[6]lam-moi'!#REF!</definedName>
    <definedName name="Ma3pnc" localSheetId="3">#REF!</definedName>
    <definedName name="Ma3pvl" localSheetId="3">#REF!</definedName>
    <definedName name="Maa3pnc" localSheetId="3">#REF!</definedName>
    <definedName name="Maa3pvl" localSheetId="3">#REF!</definedName>
    <definedName name="MAJ_CON_EQP" localSheetId="3">#REF!</definedName>
    <definedName name="MAT" localSheetId="3">'[2]COAT&amp;WRAP-QIOT-#3'!#REF!</definedName>
    <definedName name="matk">'[18]MA TK'!$B$5:$C$73</definedName>
    <definedName name="matk_matk">[33]MATK!$A$6:$A$292</definedName>
    <definedName name="Mba1p" localSheetId="3">#REF!</definedName>
    <definedName name="Mba3p" localSheetId="3">#REF!</definedName>
    <definedName name="Mbb3p" localSheetId="3">#REF!</definedName>
    <definedName name="Mbn1p" localSheetId="3">#REF!</definedName>
    <definedName name="mbnc" localSheetId="3">'[6]lam-moi'!#REF!</definedName>
    <definedName name="mbvl" localSheetId="3">'[6]lam-moi'!#REF!</definedName>
    <definedName name="mc" localSheetId="3">#REF!</definedName>
    <definedName name="MF" localSheetId="3">'[2]COAT&amp;WRAP-QIOT-#3'!#REF!</definedName>
    <definedName name="MG_A" localSheetId="3">#REF!</definedName>
    <definedName name="MG_A_19" localSheetId="3">#REF!</definedName>
    <definedName name="mmm" localSheetId="3">[6]giathanh1!#REF!</definedName>
    <definedName name="mp1x25" localSheetId="3">'[6]dongia (2)'!#REF!</definedName>
    <definedName name="MTC1P" localSheetId="3">'[6]TONG HOP VL-NC TT'!#REF!</definedName>
    <definedName name="MTC3P" localSheetId="3">'[6]TONG HOP VL-NC TT'!#REF!</definedName>
    <definedName name="MTCHC">[6]TNHCHINH!$K$38</definedName>
    <definedName name="MTCMB" localSheetId="3">'[6]#REF'!#REF!</definedName>
    <definedName name="MTMAC12" localSheetId="3">#REF!</definedName>
    <definedName name="mtr" localSheetId="3">'[6]TH XL'!#REF!</definedName>
    <definedName name="mtram" localSheetId="3">#REF!</definedName>
    <definedName name="n" localSheetId="3">[34]chitimc!#REF!</definedName>
    <definedName name="n_19" localSheetId="3">#REF!</definedName>
    <definedName name="N1IN">'[6]TONGKE3p '!$U$295</definedName>
    <definedName name="n1pig" localSheetId="3">#REF!</definedName>
    <definedName name="n1pignc" localSheetId="3">'[6]lam-moi'!#REF!</definedName>
    <definedName name="n1pigvl" localSheetId="3">'[6]lam-moi'!#REF!</definedName>
    <definedName name="n1pind" localSheetId="3">#REF!</definedName>
    <definedName name="n1pindnc" localSheetId="3">'[6]lam-moi'!#REF!</definedName>
    <definedName name="n1pindvl" localSheetId="3">'[6]lam-moi'!#REF!</definedName>
    <definedName name="n1ping" localSheetId="3">#REF!</definedName>
    <definedName name="n1pingnc" localSheetId="3">'[6]lam-moi'!#REF!</definedName>
    <definedName name="n1pingvl" localSheetId="3">'[6]lam-moi'!#REF!</definedName>
    <definedName name="n1pint" localSheetId="3">#REF!</definedName>
    <definedName name="n1pintnc" localSheetId="3">'[6]lam-moi'!#REF!</definedName>
    <definedName name="n1pintvl" localSheetId="3">'[6]lam-moi'!#REF!</definedName>
    <definedName name="n24nc" localSheetId="3">'[6]lam-moi'!#REF!</definedName>
    <definedName name="n24vl" localSheetId="3">'[6]lam-moi'!#REF!</definedName>
    <definedName name="n2mignc" localSheetId="3">'[6]lam-moi'!#REF!</definedName>
    <definedName name="n2migvl" localSheetId="3">'[6]lam-moi'!#REF!</definedName>
    <definedName name="n2min1nc" localSheetId="3">'[6]lam-moi'!#REF!</definedName>
    <definedName name="n2min1vl" localSheetId="3">'[6]lam-moi'!#REF!</definedName>
    <definedName name="nc1nc" localSheetId="3">'[6]lam-moi'!#REF!</definedName>
    <definedName name="nc1p" localSheetId="3">#REF!</definedName>
    <definedName name="nc1vl" localSheetId="3">'[6]lam-moi'!#REF!</definedName>
    <definedName name="nc24nc" localSheetId="3">'[6]lam-moi'!#REF!</definedName>
    <definedName name="nc24vl" localSheetId="3">'[6]lam-moi'!#REF!</definedName>
    <definedName name="nc3p" localSheetId="3">#REF!</definedName>
    <definedName name="NCBD100" localSheetId="3">#REF!</definedName>
    <definedName name="NCBD200" localSheetId="3">#REF!</definedName>
    <definedName name="NCBD250" localSheetId="3">#REF!</definedName>
    <definedName name="nccc2" localSheetId="3">'[31]nhan cong'!#REF!</definedName>
    <definedName name="ncdd" localSheetId="3">'[6]TH XL'!#REF!</definedName>
    <definedName name="NCDD2" localSheetId="3">'[6]TH XL'!#REF!</definedName>
    <definedName name="NCHC">[6]TNHCHINH!$J$38</definedName>
    <definedName name="nctr" localSheetId="3">'[6]TH XL'!#REF!</definedName>
    <definedName name="nctram" localSheetId="3">#REF!</definedName>
    <definedName name="NCVC100" localSheetId="3">#REF!</definedName>
    <definedName name="NCVC200" localSheetId="3">#REF!</definedName>
    <definedName name="NCVC250" localSheetId="3">#REF!</definedName>
    <definedName name="NCVC3P" localSheetId="3">#REF!</definedName>
    <definedName name="nd">[9]gVL!$Q$30</definedName>
    <definedName name="net" localSheetId="3">#REF!</definedName>
    <definedName name="NET_1" localSheetId="3">#REF!</definedName>
    <definedName name="NET_ANA" localSheetId="3">#REF!</definedName>
    <definedName name="NET_ANA_1" localSheetId="3">#REF!</definedName>
    <definedName name="NET_ANA_2" localSheetId="3">#REF!</definedName>
    <definedName name="ngoc.398" localSheetId="3">#REF!</definedName>
    <definedName name="Nhan_xet_cua_dai">"Picture 1"</definedName>
    <definedName name="nhn" localSheetId="3">#REF!</definedName>
    <definedName name="nhnnc" localSheetId="3">'[6]lam-moi'!#REF!</definedName>
    <definedName name="nhnvl" localSheetId="3">'[6]lam-moi'!#REF!</definedName>
    <definedName name="nig" localSheetId="3">#REF!</definedName>
    <definedName name="NIG13p">'[6]TONGKE3p '!$T$295</definedName>
    <definedName name="nig1p" localSheetId="3">#REF!</definedName>
    <definedName name="nig3p" localSheetId="3">#REF!</definedName>
    <definedName name="nightnc" localSheetId="3">[6]gtrinh!#REF!</definedName>
    <definedName name="nightvl" localSheetId="3">[6]gtrinh!#REF!</definedName>
    <definedName name="nignc1p" localSheetId="3">#REF!</definedName>
    <definedName name="nignc3p">'[6]CHITIET VL-NC'!$G$107</definedName>
    <definedName name="nigvl1p" localSheetId="3">#REF!</definedName>
    <definedName name="nigvl3p">'[6]CHITIET VL-NC'!$G$99</definedName>
    <definedName name="nin" localSheetId="3">#REF!</definedName>
    <definedName name="nin14nc3p" localSheetId="3">#REF!</definedName>
    <definedName name="nin14vl3p" localSheetId="3">#REF!</definedName>
    <definedName name="nin1903p" localSheetId="3">#REF!</definedName>
    <definedName name="nin190nc" localSheetId="3">'[6]lam-moi'!#REF!</definedName>
    <definedName name="nin190nc3p" localSheetId="3">#REF!</definedName>
    <definedName name="nin190vl" localSheetId="3">'[6]lam-moi'!#REF!</definedName>
    <definedName name="nin190vl3p" localSheetId="3">#REF!</definedName>
    <definedName name="nin1pnc" localSheetId="3">'[6]lam-moi'!#REF!</definedName>
    <definedName name="nin1pvl" localSheetId="3">'[6]lam-moi'!#REF!</definedName>
    <definedName name="nin2903p" localSheetId="3">#REF!</definedName>
    <definedName name="nin290nc3p" localSheetId="3">#REF!</definedName>
    <definedName name="nin290vl3p" localSheetId="3">#REF!</definedName>
    <definedName name="nin3p" localSheetId="3">#REF!</definedName>
    <definedName name="nind" localSheetId="3">#REF!</definedName>
    <definedName name="nind1p" localSheetId="3">#REF!</definedName>
    <definedName name="nind3p" localSheetId="3">#REF!</definedName>
    <definedName name="nindnc" localSheetId="3">'[6]lam-moi'!#REF!</definedName>
    <definedName name="nindnc1p" localSheetId="3">#REF!</definedName>
    <definedName name="nindnc3p" localSheetId="3">#REF!</definedName>
    <definedName name="nindvl" localSheetId="3">'[6]lam-moi'!#REF!</definedName>
    <definedName name="nindvl1p" localSheetId="3">#REF!</definedName>
    <definedName name="nindvl3p" localSheetId="3">#REF!</definedName>
    <definedName name="ning1p" localSheetId="3">#REF!</definedName>
    <definedName name="ningnc1p" localSheetId="3">#REF!</definedName>
    <definedName name="ningvl1p" localSheetId="3">#REF!</definedName>
    <definedName name="NinhBinh_Nhoquan110" localSheetId="3">'[35]KHQT-00-01'!#REF!</definedName>
    <definedName name="ninnc" localSheetId="3">'[6]lam-moi'!#REF!</definedName>
    <definedName name="ninnc3p" localSheetId="3">#REF!</definedName>
    <definedName name="nint1p" localSheetId="3">#REF!</definedName>
    <definedName name="nintnc1p" localSheetId="3">#REF!</definedName>
    <definedName name="nintvl1p" localSheetId="3">#REF!</definedName>
    <definedName name="ninvl" localSheetId="3">'[6]lam-moi'!#REF!</definedName>
    <definedName name="ninvl3p" localSheetId="3">#REF!</definedName>
    <definedName name="nl" localSheetId="3">#REF!</definedName>
    <definedName name="NL12nc" localSheetId="3">'[6]#REF'!#REF!</definedName>
    <definedName name="NL12vl" localSheetId="3">'[6]#REF'!#REF!</definedName>
    <definedName name="nl1p" localSheetId="3">#REF!</definedName>
    <definedName name="nl3p" localSheetId="3">#REF!</definedName>
    <definedName name="nlht" localSheetId="3">'[6]THPDMoi  (2)'!#REF!</definedName>
    <definedName name="nlmtc" localSheetId="3">'[6]t-h HA THE'!#REF!</definedName>
    <definedName name="nlnc" localSheetId="3">'[6]lam-moi'!#REF!</definedName>
    <definedName name="nlnc3p" localSheetId="3">#REF!</definedName>
    <definedName name="nlnc3pha" localSheetId="3">#REF!</definedName>
    <definedName name="NLTK1p" localSheetId="3">#REF!</definedName>
    <definedName name="nlvl" localSheetId="3">'[6]lam-moi'!#REF!</definedName>
    <definedName name="nlvl1">[6]chitiet!$G$302</definedName>
    <definedName name="nlvl3p" localSheetId="3">#REF!</definedName>
    <definedName name="nn" localSheetId="3">#REF!</definedName>
    <definedName name="nn1p" localSheetId="3">#REF!</definedName>
    <definedName name="nn3p" localSheetId="3">#REF!</definedName>
    <definedName name="nnnc" localSheetId="3">'[6]lam-moi'!#REF!</definedName>
    <definedName name="nnnc3p" localSheetId="3">#REF!</definedName>
    <definedName name="nnvl" localSheetId="3">'[6]lam-moi'!#REF!</definedName>
    <definedName name="nnvl3p" localSheetId="3">#REF!</definedName>
    <definedName name="no" localSheetId="3">#REF!</definedName>
    <definedName name="No_19">[20]Dchinh_chinhthuc_!$F$4:$F$155</definedName>
    <definedName name="Noidung" localSheetId="3">[20]Dchinh_chinhthuc_!#REF!</definedName>
    <definedName name="nuoc">[21]gvl!$N$38</definedName>
    <definedName name="nuoc_19">[13]gVL!$N$38</definedName>
    <definedName name="nx" localSheetId="3">'[6]THPDMoi  (2)'!#REF!</definedName>
    <definedName name="nxmtc" localSheetId="3">'[6]t-h HA THE'!#REF!</definedName>
    <definedName name="osc" localSheetId="3">'[6]THPDMoi  (2)'!#REF!</definedName>
    <definedName name="OTHER_PANEL" localSheetId="3">[30]NEW_PANEL!#REF!</definedName>
    <definedName name="Óu75" localSheetId="3">[14]chitiet!#REF!</definedName>
    <definedName name="P" localSheetId="3">'[2]PNT-QUOT-#3'!#REF!</definedName>
    <definedName name="PEJM" localSheetId="3">'[2]COAT&amp;WRAP-QIOT-#3'!#REF!</definedName>
    <definedName name="PF" localSheetId="3">'[2]PNT-QUOT-#3'!#REF!</definedName>
    <definedName name="phuc.398" localSheetId="3">#REF!</definedName>
    <definedName name="PK">[36]DATA!$C$6:$P$119</definedName>
    <definedName name="PK_19">[37]DATA!$C$6:$P$119</definedName>
    <definedName name="PL_指示燈___P.B.___REST_P.B._壓扣開關" localSheetId="3">[30]NEW_PANEL!#REF!</definedName>
    <definedName name="PM">[38]IBASE!$AH$16:$AV$110</definedName>
    <definedName name="_xlnm.Print_Area" localSheetId="1">'BC ket qua quy'!$A$75:$G$111</definedName>
    <definedName name="_xlnm.Print_Area" localSheetId="0">'Can doi KT (OK)'!$A$249:$E$372</definedName>
    <definedName name="_xlnm.Print_Area" localSheetId="2">'LC tien te TT'!$A$103:$Y$153</definedName>
    <definedName name="_xlnm.Print_Area" localSheetId="3">'Thuyet minh quy 3'!$A$1:$I$211</definedName>
    <definedName name="Print_Area_MI_19">[39]ESTI_!$A$1:$U$52</definedName>
    <definedName name="_xlnm.Print_Titles" localSheetId="2">'LC tien te TT'!$109:$112</definedName>
    <definedName name="_xlnm.Print_Titles">#N/A</definedName>
    <definedName name="PRINT_TITLES_MI" localSheetId="3">#REF!</definedName>
    <definedName name="PRINTA" localSheetId="3">#REF!</definedName>
    <definedName name="PRINTB" localSheetId="3">#REF!</definedName>
    <definedName name="PRINTC" localSheetId="3">#REF!</definedName>
    <definedName name="PROPOSAL" localSheetId="3">#REF!</definedName>
    <definedName name="PROPOSAL_19" localSheetId="3">#REF!</definedName>
    <definedName name="PTNC">'[6]DON GIA'!$G$227</definedName>
    <definedName name="Q" localSheetId="3">[6]giathanh1!#REF!</definedName>
    <definedName name="ra11p" localSheetId="3">#REF!</definedName>
    <definedName name="ra13p" localSheetId="3">#REF!</definedName>
    <definedName name="rack1" localSheetId="3">'[6]THPDMoi  (2)'!#REF!</definedName>
    <definedName name="rack2" localSheetId="3">'[6]THPDMoi  (2)'!#REF!</definedName>
    <definedName name="rack3" localSheetId="3">'[6]THPDMoi  (2)'!#REF!</definedName>
    <definedName name="rack4" localSheetId="3">'[6]THPDMoi  (2)'!#REF!</definedName>
    <definedName name="RT" localSheetId="3">'[2]COAT&amp;WRAP-QIOT-#3'!#REF!</definedName>
    <definedName name="s75F29" localSheetId="3">[14]chitiet!#REF!</definedName>
    <definedName name="SB">[38]IBASE!$AH$7:$AL$14</definedName>
    <definedName name="scm" localSheetId="3">'[31]nhan cong'!#REF!</definedName>
    <definedName name="sd3p" localSheetId="3">'[6]lam-moi'!#REF!</definedName>
    <definedName name="sdfs" localSheetId="3">'[31]nhan cong'!#REF!</definedName>
    <definedName name="SDMONG" localSheetId="3">#REF!</definedName>
    <definedName name="sgnc" localSheetId="3">[6]gtrinh!#REF!</definedName>
    <definedName name="sgvl" localSheetId="3">[6]gtrinh!#REF!</definedName>
    <definedName name="sht" localSheetId="3">'[6]THPDMoi  (2)'!#REF!</definedName>
    <definedName name="sht3p" localSheetId="3">'[6]lam-moi'!#REF!</definedName>
    <definedName name="skd">[9]gVL!$Q$37</definedName>
    <definedName name="SL_CRD" localSheetId="3">#REF!</definedName>
    <definedName name="SL_CRS" localSheetId="3">#REF!</definedName>
    <definedName name="SL_CS" localSheetId="3">#REF!</definedName>
    <definedName name="SL_DD" localSheetId="3">#REF!</definedName>
    <definedName name="soc3p" localSheetId="3">#REF!</definedName>
    <definedName name="son" localSheetId="3">#REF!</definedName>
    <definedName name="SORT" localSheetId="3">#REF!</definedName>
    <definedName name="SORT_AREA_19">[39]DI_ESTI!$A$8:$R$489</definedName>
    <definedName name="SOTIEN_CO_NK">[40]NHATKY!$H$7:$H$122</definedName>
    <definedName name="SP" localSheetId="3">'[2]PNT-QUOT-#3'!#REF!</definedName>
    <definedName name="SPEC" localSheetId="3">#REF!</definedName>
    <definedName name="SPEC_19" localSheetId="3">#REF!</definedName>
    <definedName name="SPECSUMMARY" localSheetId="3">#REF!</definedName>
    <definedName name="SPECSUMMARY_19" localSheetId="3">#REF!</definedName>
    <definedName name="spk1p" localSheetId="3">'[6]#REF'!#REF!</definedName>
    <definedName name="spk3p" localSheetId="3">'[6]lam-moi'!#REF!</definedName>
    <definedName name="st3p" localSheetId="3">'[6]lam-moi'!#REF!</definedName>
    <definedName name="Start_1" localSheetId="3">#REF!</definedName>
    <definedName name="Start_1_19" localSheetId="3">#REF!</definedName>
    <definedName name="Start_10" localSheetId="3">#REF!</definedName>
    <definedName name="Start_10_19" localSheetId="3">#REF!</definedName>
    <definedName name="Start_11" localSheetId="3">#REF!</definedName>
    <definedName name="Start_11_19" localSheetId="3">#REF!</definedName>
    <definedName name="Start_12" localSheetId="3">#REF!</definedName>
    <definedName name="Start_12_19" localSheetId="3">#REF!</definedName>
    <definedName name="Start_13" localSheetId="3">#REF!</definedName>
    <definedName name="Start_13_19" localSheetId="3">#REF!</definedName>
    <definedName name="Start_2" localSheetId="3">#REF!</definedName>
    <definedName name="Start_2_19" localSheetId="3">#REF!</definedName>
    <definedName name="Start_3" localSheetId="3">#REF!</definedName>
    <definedName name="Start_3_19" localSheetId="3">#REF!</definedName>
    <definedName name="Start_4" localSheetId="3">#REF!</definedName>
    <definedName name="Start_4_19" localSheetId="3">#REF!</definedName>
    <definedName name="Start_5" localSheetId="3">#REF!</definedName>
    <definedName name="Start_5_19" localSheetId="3">#REF!</definedName>
    <definedName name="Start_6" localSheetId="3">#REF!</definedName>
    <definedName name="Start_6_19" localSheetId="3">#REF!</definedName>
    <definedName name="Start_7" localSheetId="3">#REF!</definedName>
    <definedName name="Start_7_19" localSheetId="3">#REF!</definedName>
    <definedName name="Start_8" localSheetId="3">#REF!</definedName>
    <definedName name="Start_8_19" localSheetId="3">#REF!</definedName>
    <definedName name="Start_9" localSheetId="3">#REF!</definedName>
    <definedName name="Start_9_19" localSheetId="3">#REF!</definedName>
    <definedName name="STT_PH" localSheetId="3">[22]NHATKY!#REF!</definedName>
    <definedName name="SUMMARY" localSheetId="3">#REF!</definedName>
    <definedName name="t" localSheetId="3">'[31]nhan cong'!#REF!</definedName>
    <definedName name="t101p" localSheetId="3">#REF!</definedName>
    <definedName name="t103p" localSheetId="3">#REF!</definedName>
    <definedName name="t105mnc" localSheetId="3">'[6]thao-go'!#REF!</definedName>
    <definedName name="t10m" localSheetId="3">'[6]lam-moi'!#REF!</definedName>
    <definedName name="t10nc" localSheetId="3">'[6]lam-moi'!#REF!</definedName>
    <definedName name="t10nc1p" localSheetId="3">#REF!</definedName>
    <definedName name="t10ncm" localSheetId="3">'[6]lam-moi'!#REF!</definedName>
    <definedName name="t10vl" localSheetId="3">'[6]lam-moi'!#REF!</definedName>
    <definedName name="t10vl1p" localSheetId="3">#REF!</definedName>
    <definedName name="t121p" localSheetId="3">#REF!</definedName>
    <definedName name="t123p" localSheetId="3">#REF!</definedName>
    <definedName name="t12m" localSheetId="3">'[6]lam-moi'!#REF!</definedName>
    <definedName name="t12mnc" localSheetId="3">'[6]thao-go'!#REF!</definedName>
    <definedName name="t12nc" localSheetId="3">'[6]lam-moi'!#REF!</definedName>
    <definedName name="t12nc3p">'[6]CHITIET VL-NC'!$G$38</definedName>
    <definedName name="t12ncm" localSheetId="3">'[6]lam-moi'!#REF!</definedName>
    <definedName name="t12vl" localSheetId="3">'[6]lam-moi'!#REF!</definedName>
    <definedName name="t12vl3p">'[6]CHITIET VL-NC'!$G$34</definedName>
    <definedName name="t141p" localSheetId="3">#REF!</definedName>
    <definedName name="t143p" localSheetId="3">#REF!</definedName>
    <definedName name="t14m" localSheetId="3">'[6]lam-moi'!#REF!</definedName>
    <definedName name="t14mnc" localSheetId="3">'[6]thao-go'!#REF!</definedName>
    <definedName name="t14nc" localSheetId="3">'[6]lam-moi'!#REF!</definedName>
    <definedName name="t14nc3p" localSheetId="3">#REF!</definedName>
    <definedName name="t14ncm" localSheetId="3">'[6]lam-moi'!#REF!</definedName>
    <definedName name="T14vc" localSheetId="3">'[6]CHITIET VL-NC-TT -1p'!#REF!</definedName>
    <definedName name="t14vl" localSheetId="3">'[6]lam-moi'!#REF!</definedName>
    <definedName name="t14vl3p" localSheetId="3">#REF!</definedName>
    <definedName name="T203P" localSheetId="3">[6]VC!#REF!</definedName>
    <definedName name="t20m" localSheetId="3">'[6]lam-moi'!#REF!</definedName>
    <definedName name="t20ncm" localSheetId="3">'[6]lam-moi'!#REF!</definedName>
    <definedName name="t7m" localSheetId="3">'[6]THPDMoi  (2)'!#REF!</definedName>
    <definedName name="t7nc" localSheetId="3">'[6]lam-moi'!#REF!</definedName>
    <definedName name="t7vl" localSheetId="3">'[6]lam-moi'!#REF!</definedName>
    <definedName name="t84mnc" localSheetId="3">'[6]thao-go'!#REF!</definedName>
    <definedName name="t8m" localSheetId="3">'[6]THPDMoi  (2)'!#REF!</definedName>
    <definedName name="t8nc" localSheetId="3">'[6]lam-moi'!#REF!</definedName>
    <definedName name="t8vl" localSheetId="3">'[6]lam-moi'!#REF!</definedName>
    <definedName name="Taikhoan" localSheetId="3">#REF!</definedName>
    <definedName name="tb">[9]gVL!$Q$29</definedName>
    <definedName name="TBA" localSheetId="3">#REF!</definedName>
    <definedName name="tbdd1p" localSheetId="3">'[6]lam-moi'!#REF!</definedName>
    <definedName name="tbdd3p" localSheetId="3">'[6]lam-moi'!#REF!</definedName>
    <definedName name="tbddsdl" localSheetId="3">'[6]lam-moi'!#REF!</definedName>
    <definedName name="TBI" localSheetId="3">'[6]TH XL'!#REF!</definedName>
    <definedName name="tbtr" localSheetId="3">'[6]TH XL'!#REF!</definedName>
    <definedName name="tbtram" localSheetId="3">#REF!</definedName>
    <definedName name="TC" localSheetId="3">#REF!</definedName>
    <definedName name="TC_NHANH1" localSheetId="3">#REF!</definedName>
    <definedName name="tckt398" localSheetId="3">#REF!</definedName>
    <definedName name="tcxxnc" localSheetId="3">'[6]thao-go'!#REF!</definedName>
    <definedName name="td" localSheetId="3">'[6]THPDMoi  (2)'!#REF!</definedName>
    <definedName name="td10vl" localSheetId="3">'[6]#REF'!#REF!</definedName>
    <definedName name="td12nc" localSheetId="3">'[6]#REF'!#REF!</definedName>
    <definedName name="td1cnc" localSheetId="3">'[6]lam-moi'!#REF!</definedName>
    <definedName name="td1cvl" localSheetId="3">'[6]lam-moi'!#REF!</definedName>
    <definedName name="td1p" localSheetId="3">#REF!</definedName>
    <definedName name="TD1pnc" localSheetId="3">'[6]CHITIET VL-NC-TT -1p'!#REF!</definedName>
    <definedName name="TD1pvl" localSheetId="3">'[6]CHITIET VL-NC-TT -1p'!#REF!</definedName>
    <definedName name="td3p" localSheetId="3">#REF!</definedName>
    <definedName name="tdc84nc" localSheetId="3">'[6]thao-go'!#REF!</definedName>
    <definedName name="tdcnc" localSheetId="3">'[6]thao-go'!#REF!</definedName>
    <definedName name="tdgnc" localSheetId="3">'[6]lam-moi'!#REF!</definedName>
    <definedName name="tdgvl" localSheetId="3">'[6]lam-moi'!#REF!</definedName>
    <definedName name="tdhtnc" localSheetId="3">'[6]lam-moi'!#REF!</definedName>
    <definedName name="tdhtvl" localSheetId="3">'[6]lam-moi'!#REF!</definedName>
    <definedName name="tdnc" localSheetId="3">[6]gtrinh!#REF!</definedName>
    <definedName name="tdnc1p" localSheetId="3">#REF!</definedName>
    <definedName name="tdnc3p">'[6]CHITIET VL-NC'!$G$28</definedName>
    <definedName name="tdt1pnc" localSheetId="3">[6]gtrinh!#REF!</definedName>
    <definedName name="tdt1pvl" localSheetId="3">[6]gtrinh!#REF!</definedName>
    <definedName name="tdt2cnc" localSheetId="3">'[6]lam-moi'!#REF!</definedName>
    <definedName name="tdt2cvl" localSheetId="3">[6]chitiet!#REF!</definedName>
    <definedName name="tdtr2cnc" localSheetId="3">#REF!</definedName>
    <definedName name="tdtr2cvl" localSheetId="3">#REF!</definedName>
    <definedName name="tdtrnc" localSheetId="3">[6]gtrinh!#REF!</definedName>
    <definedName name="tdtrvl" localSheetId="3">[6]gtrinh!#REF!</definedName>
    <definedName name="tdvl" localSheetId="3">[6]gtrinh!#REF!</definedName>
    <definedName name="tdvl1p" localSheetId="3">#REF!</definedName>
    <definedName name="tdvl3p">'[6]CHITIET VL-NC'!$G$23</definedName>
    <definedName name="TextRefCopy1" localSheetId="3">#REF!</definedName>
    <definedName name="TextRefCopyRangeCount" hidden="1">1</definedName>
    <definedName name="th3x15" localSheetId="3">[6]giathanh1!#REF!</definedName>
    <definedName name="tham.398" localSheetId="3">#REF!</definedName>
    <definedName name="ThanhXuan110" localSheetId="3">'[41]KH-Q1,Q2,01'!#REF!</definedName>
    <definedName name="ThanhXuan110_19" localSheetId="3">[13]KH_Q1_Q2_01!#REF!</definedName>
    <definedName name="THGO1pnc" localSheetId="3">#REF!</definedName>
    <definedName name="thht" localSheetId="3">#REF!</definedName>
    <definedName name="THK" localSheetId="3">'[2]COAT&amp;WRAP-QIOT-#3'!#REF!</definedName>
    <definedName name="THKP160" localSheetId="3">'[6]dongia (2)'!#REF!</definedName>
    <definedName name="thkp3" localSheetId="3">#REF!</definedName>
    <definedName name="thtr15" localSheetId="3">[6]giathanh1!#REF!</definedName>
    <definedName name="thtt" localSheetId="3">#REF!</definedName>
    <definedName name="THUE_GTGT" localSheetId="3">[22]NHATKY!#REF!</definedName>
    <definedName name="tien" localSheetId="3">#REF!</definedName>
    <definedName name="Tien_19">[20]Dchinh_chinhthuc_!$H$4:$H$155</definedName>
    <definedName name="Tiep_dia" localSheetId="3">[8]Sheet3!#REF!</definedName>
    <definedName name="Tiepdia">[6]Tiepdia!$A:$IV</definedName>
    <definedName name="TK_h.toán">'[42]Danh mục'!$A$25:$A$163</definedName>
    <definedName name="tk1_19">[43]Tongke!$B$6:$U$195</definedName>
    <definedName name="TKCO_NK">[40]NHATKY!$F$7:$F$122</definedName>
    <definedName name="tkno">'[18]BUT TOAN DIEU CHINH'!$D$9:$D$136</definedName>
    <definedName name="TLAC120" localSheetId="3">#REF!</definedName>
    <definedName name="TLAC35" localSheetId="3">#REF!</definedName>
    <definedName name="TLAC50" localSheetId="3">#REF!</definedName>
    <definedName name="TLAC70" localSheetId="3">#REF!</definedName>
    <definedName name="TLAC95" localSheetId="3">#REF!</definedName>
    <definedName name="TLDa" localSheetId="3">[8]Sheet3!#REF!</definedName>
    <definedName name="TLdat" localSheetId="3">[8]Sheet3!#REF!</definedName>
    <definedName name="TLDM" localSheetId="3">[8]Sheet3!#REF!</definedName>
    <definedName name="tn1pinnc" localSheetId="3">'[6]thao-go'!#REF!</definedName>
    <definedName name="tn2mhnnc" localSheetId="3">'[6]thao-go'!#REF!</definedName>
    <definedName name="TNCM" localSheetId="3">'[6]CHITIET VL-NC-TT-3p'!#REF!</definedName>
    <definedName name="tnhnnc" localSheetId="3">'[6]thao-go'!#REF!</definedName>
    <definedName name="tnignc" localSheetId="3">'[6]thao-go'!#REF!</definedName>
    <definedName name="tnin190nc" localSheetId="3">'[6]thao-go'!#REF!</definedName>
    <definedName name="tnlnc" localSheetId="3">'[6]thao-go'!#REF!</definedName>
    <definedName name="tnnnc" localSheetId="3">'[6]thao-go'!#REF!</definedName>
    <definedName name="tno">[9]gVL!$Q$47</definedName>
    <definedName name="TR15HT" localSheetId="3">'[6]TONGKE-HT'!#REF!</definedName>
    <definedName name="TR16HT" localSheetId="3">'[6]TONGKE-HT'!#REF!</definedName>
    <definedName name="TR19HT" localSheetId="3">'[6]TONGKE-HT'!#REF!</definedName>
    <definedName name="tr1x15" localSheetId="3">[6]giathanh1!#REF!</definedName>
    <definedName name="TR20HT" localSheetId="3">'[6]TONGKE-HT'!#REF!</definedName>
    <definedName name="tr3x100" localSheetId="3">'[6]dongia (2)'!#REF!</definedName>
    <definedName name="tram100" localSheetId="3">'[6]dongia (2)'!#REF!</definedName>
    <definedName name="tram1x25" localSheetId="3">'[6]dongia (2)'!#REF!</definedName>
    <definedName name="TRANSFORMER" localSheetId="3">[30]NEW_PANEL!#REF!</definedName>
    <definedName name="tru10mtc" localSheetId="3">'[6]t-h HA THE'!#REF!</definedName>
    <definedName name="tru8mtc" localSheetId="3">'[6]t-h HA THE'!#REF!</definedName>
    <definedName name="truong398" localSheetId="3">#REF!</definedName>
    <definedName name="tt" localSheetId="3">#REF!</definedName>
    <definedName name="TT_1P" localSheetId="3">#REF!</definedName>
    <definedName name="TT_3p" localSheetId="3">#REF!</definedName>
    <definedName name="tt1pnc" localSheetId="3">'[6]lam-moi'!#REF!</definedName>
    <definedName name="tt1pvl" localSheetId="3">'[6]lam-moi'!#REF!</definedName>
    <definedName name="tt3pnc" localSheetId="3">'[6]lam-moi'!#REF!</definedName>
    <definedName name="tt3pvl" localSheetId="3">'[6]lam-moi'!#REF!</definedName>
    <definedName name="TTDD">[6]TDTKP!$E$44+[6]TDTKP!$F$44+[6]TDTKP!$G$44</definedName>
    <definedName name="TTDD3P" localSheetId="3">[6]TDTKP1!#REF!</definedName>
    <definedName name="TTDDCT3p" localSheetId="3">[6]TDTKP1!#REF!</definedName>
    <definedName name="TTK3p">'[6]TONGKE3p '!$C$295</definedName>
    <definedName name="ttronmk" localSheetId="3">#REF!</definedName>
    <definedName name="TuanGiao" localSheetId="3">'[35]KHQT-00-01'!#REF!</definedName>
    <definedName name="tv75nc" localSheetId="3">#REF!</definedName>
    <definedName name="tv75vl" localSheetId="3">#REF!</definedName>
    <definedName name="tx1pignc" localSheetId="3">'[6]thao-go'!#REF!</definedName>
    <definedName name="tx1pindnc" localSheetId="3">'[6]thao-go'!#REF!</definedName>
    <definedName name="tx1pingnc" localSheetId="3">'[6]thao-go'!#REF!</definedName>
    <definedName name="tx1pintnc" localSheetId="3">'[6]thao-go'!#REF!</definedName>
    <definedName name="tx1pitnc" localSheetId="3">'[6]thao-go'!#REF!</definedName>
    <definedName name="tx2mhnnc" localSheetId="3">'[6]thao-go'!#REF!</definedName>
    <definedName name="tx2mitnc" localSheetId="3">'[6]thao-go'!#REF!</definedName>
    <definedName name="txhnnc" localSheetId="3">'[6]thao-go'!#REF!</definedName>
    <definedName name="txig1nc" localSheetId="3">'[6]thao-go'!#REF!</definedName>
    <definedName name="txin190nc" localSheetId="3">'[6]thao-go'!#REF!</definedName>
    <definedName name="txinnc" localSheetId="3">'[6]thao-go'!#REF!</definedName>
    <definedName name="txit1nc" localSheetId="3">'[6]thao-go'!#REF!</definedName>
    <definedName name="USD" localSheetId="3">[8]Sheet3!#REF!</definedName>
    <definedName name="v" localSheetId="3">#REF!</definedName>
    <definedName name="v">#REF!</definedName>
    <definedName name="vai" localSheetId="3">#REF!</definedName>
    <definedName name="VARIINST" localSheetId="3">#REF!</definedName>
    <definedName name="VARIINST_19" localSheetId="3">#REF!</definedName>
    <definedName name="VARIPURC" localSheetId="3">#REF!</definedName>
    <definedName name="VARIPURC_19" localSheetId="3">#REF!</definedName>
    <definedName name="VCDD3p" localSheetId="3">'[6]KPVC-BD '!#REF!</definedName>
    <definedName name="VCHT" localSheetId="3">#REF!</definedName>
    <definedName name="VCTT" localSheetId="3">#REF!</definedName>
    <definedName name="VCVBT1">'[6]VCV-BE-TONG'!$G$11</definedName>
    <definedName name="VCVBT2">'[6]VCV-BE-TONG'!$G$17</definedName>
    <definedName name="vd3p" localSheetId="3">#REF!</definedName>
    <definedName name="vdkt">[9]gVL!$Q$55</definedName>
    <definedName name="vi" localSheetId="3">#REF!</definedName>
    <definedName name="vi">#REF!</definedName>
    <definedName name="vietan.398" localSheetId="3">#REF!</definedName>
    <definedName name="vl1p" localSheetId="3">#REF!</definedName>
    <definedName name="vl3p" localSheetId="3">#REF!</definedName>
    <definedName name="vldd" localSheetId="3">'[6]TH XL'!#REF!</definedName>
    <definedName name="vldn400" localSheetId="3">#REF!</definedName>
    <definedName name="vldn600" localSheetId="3">#REF!</definedName>
    <definedName name="VLHC">[6]TNHCHINH!$I$38</definedName>
    <definedName name="vltr" localSheetId="3">'[6]TH XL'!#REF!</definedName>
    <definedName name="vltram" localSheetId="3">#REF!</definedName>
    <definedName name="vr3p" localSheetId="3">#REF!</definedName>
    <definedName name="vt1pbs" localSheetId="3">'[6]lam-moi'!#REF!</definedName>
    <definedName name="vtbs" localSheetId="3">'[6]lam-moi'!#REF!</definedName>
    <definedName name="W" localSheetId="3">#REF!</definedName>
    <definedName name="W_19" localSheetId="3">#REF!</definedName>
    <definedName name="wrn.chi._.tiÆt." localSheetId="0" hidden="1">{#N/A,#N/A,FALSE,"Chi tiÆt"}</definedName>
    <definedName name="wrn.chi._.tiÆt." localSheetId="3" hidden="1">{#N/A,#N/A,FALSE,"Chi tiÆt"}</definedName>
    <definedName name="x" localSheetId="3">#REF!</definedName>
    <definedName name="x_19" localSheetId="3">#REF!</definedName>
    <definedName name="x17dnc" localSheetId="3">[6]chitiet!#REF!</definedName>
    <definedName name="x17dnc_19" localSheetId="3">[13]chitiet!#REF!</definedName>
    <definedName name="x17dvl" localSheetId="3">[6]chitiet!#REF!</definedName>
    <definedName name="x17dvl_19" localSheetId="3">[13]chitiet!#REF!</definedName>
    <definedName name="x17knc" localSheetId="3">[6]chitiet!#REF!</definedName>
    <definedName name="x17knc_19" localSheetId="3">[13]chitiet!#REF!</definedName>
    <definedName name="x17kvl" localSheetId="3">[6]chitiet!#REF!</definedName>
    <definedName name="x17kvl_19" localSheetId="3">[13]chitiet!#REF!</definedName>
    <definedName name="X1pFCOnc" localSheetId="3">'[6]CHITIET VL-NC-TT -1p'!#REF!</definedName>
    <definedName name="X1pFCOnc_19" localSheetId="3">'[13]CHITIET VL_NC_TT _1p'!#REF!</definedName>
    <definedName name="X1pFCOvc" localSheetId="3">'[6]CHITIET VL-NC-TT -1p'!#REF!</definedName>
    <definedName name="X1pFCOvc_19" localSheetId="3">'[13]CHITIET VL_NC_TT _1p'!#REF!</definedName>
    <definedName name="X1pFCOvl" localSheetId="3">'[6]CHITIET VL-NC-TT -1p'!#REF!</definedName>
    <definedName name="X1pFCOvl_19" localSheetId="3">'[13]CHITIET VL_NC_TT _1p'!#REF!</definedName>
    <definedName name="x1pignc" localSheetId="3">'[6]lam-moi'!#REF!</definedName>
    <definedName name="x1pignc_19" localSheetId="3">[13]lam_moi!#REF!</definedName>
    <definedName name="X1pIGvc" localSheetId="3">'[6]CHITIET VL-NC-TT -1p'!#REF!</definedName>
    <definedName name="X1pIGvc_19" localSheetId="3">'[13]CHITIET VL_NC_TT _1p'!#REF!</definedName>
    <definedName name="x1pigvl" localSheetId="3">'[6]lam-moi'!#REF!</definedName>
    <definedName name="x1pigvl_19" localSheetId="3">[13]lam_moi!#REF!</definedName>
    <definedName name="x1pind" localSheetId="3">#REF!</definedName>
    <definedName name="x1pindnc" localSheetId="3">'[6]lam-moi'!#REF!</definedName>
    <definedName name="x1pindnc_19" localSheetId="3">[13]lam_moi!#REF!</definedName>
    <definedName name="x1pindvl" localSheetId="3">'[6]lam-moi'!#REF!</definedName>
    <definedName name="x1pindvl_19" localSheetId="3">[13]lam_moi!#REF!</definedName>
    <definedName name="x1ping" localSheetId="3">#REF!</definedName>
    <definedName name="x1pingnc" localSheetId="3">'[6]lam-moi'!#REF!</definedName>
    <definedName name="x1pingnc_19" localSheetId="3">[13]lam_moi!#REF!</definedName>
    <definedName name="x1pingvl" localSheetId="3">'[6]lam-moi'!#REF!</definedName>
    <definedName name="x1pingvl_19" localSheetId="3">[13]lam_moi!#REF!</definedName>
    <definedName name="x1pint" localSheetId="3">#REF!</definedName>
    <definedName name="x1pintnc" localSheetId="3">'[6]lam-moi'!#REF!</definedName>
    <definedName name="x1pintnc_19" localSheetId="3">[13]lam_moi!#REF!</definedName>
    <definedName name="X1pINTvc" localSheetId="3">'[6]CHITIET VL-NC-TT -1p'!#REF!</definedName>
    <definedName name="X1pINTvc_19" localSheetId="3">'[13]CHITIET VL_NC_TT _1p'!#REF!</definedName>
    <definedName name="x1pintvl" localSheetId="3">'[6]lam-moi'!#REF!</definedName>
    <definedName name="x1pintvl_19" localSheetId="3">[13]lam_moi!#REF!</definedName>
    <definedName name="x1pitnc" localSheetId="3">'[6]lam-moi'!#REF!</definedName>
    <definedName name="x1pitnc_19" localSheetId="3">[13]lam_moi!#REF!</definedName>
    <definedName name="X1pITvc" localSheetId="3">'[6]CHITIET VL-NC-TT -1p'!#REF!</definedName>
    <definedName name="X1pITvc_19" localSheetId="3">'[13]CHITIET VL_NC_TT _1p'!#REF!</definedName>
    <definedName name="x1pitvl" localSheetId="3">'[6]lam-moi'!#REF!</definedName>
    <definedName name="x1pitvl_19" localSheetId="3">[13]lam_moi!#REF!</definedName>
    <definedName name="x20knc" localSheetId="3">[6]chitiet!#REF!</definedName>
    <definedName name="x20knc_19" localSheetId="3">[13]chitiet!#REF!</definedName>
    <definedName name="x20kvl" localSheetId="3">[6]chitiet!#REF!</definedName>
    <definedName name="x20kvl_19" localSheetId="3">[13]chitiet!#REF!</definedName>
    <definedName name="x22knc" localSheetId="3">[6]chitiet!#REF!</definedName>
    <definedName name="x22knc_19" localSheetId="3">[13]chitiet!#REF!</definedName>
    <definedName name="x22kvl" localSheetId="3">[6]chitiet!#REF!</definedName>
    <definedName name="x22kvl_19" localSheetId="3">[13]chitiet!#REF!</definedName>
    <definedName name="x2mig1nc" localSheetId="3">'[6]lam-moi'!#REF!</definedName>
    <definedName name="x2mig1nc_19" localSheetId="3">[13]lam_moi!#REF!</definedName>
    <definedName name="x2mig1vl" localSheetId="3">'[6]lam-moi'!#REF!</definedName>
    <definedName name="x2mig1vl_19" localSheetId="3">[13]lam_moi!#REF!</definedName>
    <definedName name="x2min1nc" localSheetId="3">'[6]lam-moi'!#REF!</definedName>
    <definedName name="x2min1nc_19" localSheetId="3">[13]lam_moi!#REF!</definedName>
    <definedName name="x2min1vl" localSheetId="3">'[6]lam-moi'!#REF!</definedName>
    <definedName name="x2min1vl_19" localSheetId="3">[13]lam_moi!#REF!</definedName>
    <definedName name="x2mit1vl" localSheetId="3">'[6]lam-moi'!#REF!</definedName>
    <definedName name="x2mit1vl_19" localSheetId="3">[13]lam_moi!#REF!</definedName>
    <definedName name="x2mitnc" localSheetId="3">'[6]lam-moi'!#REF!</definedName>
    <definedName name="x2mitnc_19" localSheetId="3">[13]lam_moi!#REF!</definedName>
    <definedName name="Xa" localSheetId="3">#REF!</definedName>
    <definedName name="xang" localSheetId="3">#REF!</definedName>
    <definedName name="XCCT">0.5</definedName>
    <definedName name="xdsnc" localSheetId="3">[6]gtrinh!#REF!</definedName>
    <definedName name="xdsnc_19" localSheetId="3">[13]gtrinh!#REF!</definedName>
    <definedName name="xdsvl" localSheetId="3">[6]gtrinh!#REF!</definedName>
    <definedName name="xdsvl_19" localSheetId="3">[13]gtrinh!#REF!</definedName>
    <definedName name="xfco" localSheetId="3">#REF!</definedName>
    <definedName name="xfco3p" localSheetId="3">#REF!</definedName>
    <definedName name="xfconc" localSheetId="3">'[6]lam-moi'!#REF!</definedName>
    <definedName name="xfconc_19" localSheetId="3">[13]lam_moi!#REF!</definedName>
    <definedName name="xfconc3p">'[6]CHITIET VL-NC'!$G$94</definedName>
    <definedName name="xfconc3p_19">'[13]CHITIET VL_NC'!$G$94</definedName>
    <definedName name="xfcotnc" localSheetId="3">#REF!</definedName>
    <definedName name="xfcotvl" localSheetId="3">#REF!</definedName>
    <definedName name="xfcovl" localSheetId="3">'[6]lam-moi'!#REF!</definedName>
    <definedName name="xfcovl_19" localSheetId="3">[13]lam_moi!#REF!</definedName>
    <definedName name="xfcovl3p">'[6]CHITIET VL-NC'!$G$90</definedName>
    <definedName name="xfcovl3p_19">'[13]CHITIET VL_NC'!$G$90</definedName>
    <definedName name="xfnc" localSheetId="3">'[6]lam-moi'!#REF!</definedName>
    <definedName name="xfnc_19" localSheetId="3">[13]lam_moi!#REF!</definedName>
    <definedName name="xfvl" localSheetId="3">'[6]lam-moi'!#REF!</definedName>
    <definedName name="xfvl_19" localSheetId="3">[13]lam_moi!#REF!</definedName>
    <definedName name="xhn" localSheetId="3">#REF!</definedName>
    <definedName name="xhnnc" localSheetId="3">'[6]lam-moi'!#REF!</definedName>
    <definedName name="xhnnc_19" localSheetId="3">[13]lam_moi!#REF!</definedName>
    <definedName name="xhnvl" localSheetId="3">'[6]lam-moi'!#REF!</definedName>
    <definedName name="xhnvl_19" localSheetId="3">[13]lam_moi!#REF!</definedName>
    <definedName name="Xi_m_ng_PC30" localSheetId="3">'[7]DG '!#REF!</definedName>
    <definedName name="xig" localSheetId="3">#REF!</definedName>
    <definedName name="xig1" localSheetId="3">#REF!</definedName>
    <definedName name="xig1nc" localSheetId="3">'[6]lam-moi'!#REF!</definedName>
    <definedName name="xig1nc_19" localSheetId="3">[13]lam_moi!#REF!</definedName>
    <definedName name="xig1p" localSheetId="3">#REF!</definedName>
    <definedName name="xig1pnc" localSheetId="3">'[6]lam-moi'!#REF!</definedName>
    <definedName name="xig1pnc_19" localSheetId="3">[13]lam_moi!#REF!</definedName>
    <definedName name="xig1pvl" localSheetId="3">'[6]lam-moi'!#REF!</definedName>
    <definedName name="xig1pvl_19" localSheetId="3">[13]lam_moi!#REF!</definedName>
    <definedName name="xig1vl" localSheetId="3">'[6]lam-moi'!#REF!</definedName>
    <definedName name="xig1vl_19" localSheetId="3">[13]lam_moi!#REF!</definedName>
    <definedName name="xig2nc" localSheetId="3">'[6]lam-moi'!#REF!</definedName>
    <definedName name="xig2nc_19" localSheetId="3">[13]lam_moi!#REF!</definedName>
    <definedName name="xig2vl" localSheetId="3">'[6]lam-moi'!#REF!</definedName>
    <definedName name="xig2vl_19" localSheetId="3">[13]lam_moi!#REF!</definedName>
    <definedName name="xig3p" localSheetId="3">#REF!</definedName>
    <definedName name="xiggnc">'[6]CHITIET VL-NC'!$G$57</definedName>
    <definedName name="xiggnc_19">'[13]CHITIET VL_NC'!$G$57</definedName>
    <definedName name="xiggvl">'[6]CHITIET VL-NC'!$G$53</definedName>
    <definedName name="xiggvl_19">'[13]CHITIET VL_NC'!$G$53</definedName>
    <definedName name="xignc" localSheetId="3">'[6]lam-moi'!#REF!</definedName>
    <definedName name="xignc_19" localSheetId="3">[13]lam_moi!#REF!</definedName>
    <definedName name="xignc3p" localSheetId="3">#REF!</definedName>
    <definedName name="xigvl" localSheetId="3">'[6]lam-moi'!#REF!</definedName>
    <definedName name="xigvl_19" localSheetId="3">[13]lam_moi!#REF!</definedName>
    <definedName name="xigvl3p" localSheetId="3">#REF!</definedName>
    <definedName name="ximang" localSheetId="3">#REF!</definedName>
    <definedName name="xin" localSheetId="3">#REF!</definedName>
    <definedName name="xin190" localSheetId="3">#REF!</definedName>
    <definedName name="xin1903p" localSheetId="3">#REF!</definedName>
    <definedName name="xin190nc" localSheetId="3">'[6]lam-moi'!#REF!</definedName>
    <definedName name="xin190nc_19" localSheetId="3">[13]lam_moi!#REF!</definedName>
    <definedName name="xin190nc3p">'[6]CHITIET VL-NC'!$G$76</definedName>
    <definedName name="xin190nc3p_19">'[13]CHITIET VL_NC'!$G$76</definedName>
    <definedName name="xin190vl" localSheetId="3">'[6]lam-moi'!#REF!</definedName>
    <definedName name="xin190vl_19" localSheetId="3">[13]lam_moi!#REF!</definedName>
    <definedName name="xin190vl3p">'[6]CHITIET VL-NC'!$G$72</definedName>
    <definedName name="xin190vl3p_19">'[13]CHITIET VL_NC'!$G$72</definedName>
    <definedName name="xin2903p" localSheetId="3">#REF!</definedName>
    <definedName name="xin290nc3p" localSheetId="3">#REF!</definedName>
    <definedName name="xin290vl3p" localSheetId="3">#REF!</definedName>
    <definedName name="xin3p" localSheetId="3">#REF!</definedName>
    <definedName name="xin901nc" localSheetId="3">'[6]lam-moi'!#REF!</definedName>
    <definedName name="xin901nc_19" localSheetId="3">[13]lam_moi!#REF!</definedName>
    <definedName name="xin901vl" localSheetId="3">'[6]lam-moi'!#REF!</definedName>
    <definedName name="xin901vl_19" localSheetId="3">[13]lam_moi!#REF!</definedName>
    <definedName name="xind" localSheetId="3">#REF!</definedName>
    <definedName name="xind1p" localSheetId="3">#REF!</definedName>
    <definedName name="xind1pnc" localSheetId="3">'[6]lam-moi'!#REF!</definedName>
    <definedName name="xind1pnc_19" localSheetId="3">[13]lam_moi!#REF!</definedName>
    <definedName name="xind1pvl" localSheetId="3">'[6]lam-moi'!#REF!</definedName>
    <definedName name="xind1pvl_19" localSheetId="3">[13]lam_moi!#REF!</definedName>
    <definedName name="xind3p" localSheetId="3">#REF!</definedName>
    <definedName name="xindnc" localSheetId="3">'[6]lam-moi'!#REF!</definedName>
    <definedName name="xindnc_19" localSheetId="3">[13]lam_moi!#REF!</definedName>
    <definedName name="xindnc1p" localSheetId="3">#REF!</definedName>
    <definedName name="xindnc3p">'[6]CHITIET VL-NC'!$G$85</definedName>
    <definedName name="xindnc3p_19">'[13]CHITIET VL_NC'!$G$85</definedName>
    <definedName name="xindvl" localSheetId="3">'[6]lam-moi'!#REF!</definedName>
    <definedName name="xindvl_19" localSheetId="3">[13]lam_moi!#REF!</definedName>
    <definedName name="xindvl1p" localSheetId="3">#REF!</definedName>
    <definedName name="xindvl3p">'[6]CHITIET VL-NC'!$G$80</definedName>
    <definedName name="xindvl3p_19">'[13]CHITIET VL_NC'!$G$80</definedName>
    <definedName name="xing1p" localSheetId="3">#REF!</definedName>
    <definedName name="xing1pnc" localSheetId="3">'[6]lam-moi'!#REF!</definedName>
    <definedName name="xing1pnc_19" localSheetId="3">[13]lam_moi!#REF!</definedName>
    <definedName name="xing1pvl" localSheetId="3">'[6]lam-moi'!#REF!</definedName>
    <definedName name="xing1pvl_19" localSheetId="3">[13]lam_moi!#REF!</definedName>
    <definedName name="xingnc1p" localSheetId="3">#REF!</definedName>
    <definedName name="xingvl1p" localSheetId="3">#REF!</definedName>
    <definedName name="xinnc" localSheetId="3">'[6]lam-moi'!#REF!</definedName>
    <definedName name="xinnc_19" localSheetId="3">[13]lam_moi!#REF!</definedName>
    <definedName name="xinnc3p" localSheetId="3">#REF!</definedName>
    <definedName name="xint1p" localSheetId="3">#REF!</definedName>
    <definedName name="xinvl" localSheetId="3">'[6]lam-moi'!#REF!</definedName>
    <definedName name="xinvl_19" localSheetId="3">[13]lam_moi!#REF!</definedName>
    <definedName name="xinvl3p" localSheetId="3">#REF!</definedName>
    <definedName name="xit" localSheetId="3">#REF!</definedName>
    <definedName name="xit1" localSheetId="3">#REF!</definedName>
    <definedName name="xit1nc" localSheetId="3">'[6]lam-moi'!#REF!</definedName>
    <definedName name="xit1nc_19" localSheetId="3">[13]lam_moi!#REF!</definedName>
    <definedName name="xit1p" localSheetId="3">#REF!</definedName>
    <definedName name="xit1pnc" localSheetId="3">'[6]lam-moi'!#REF!</definedName>
    <definedName name="xit1pnc_19" localSheetId="3">[13]lam_moi!#REF!</definedName>
    <definedName name="xit1pvl" localSheetId="3">'[6]lam-moi'!#REF!</definedName>
    <definedName name="xit1pvl_19" localSheetId="3">[13]lam_moi!#REF!</definedName>
    <definedName name="xit1vl" localSheetId="3">'[6]lam-moi'!#REF!</definedName>
    <definedName name="xit1vl_19" localSheetId="3">[13]lam_moi!#REF!</definedName>
    <definedName name="xit2nc" localSheetId="3">'[6]lam-moi'!#REF!</definedName>
    <definedName name="xit2nc_19" localSheetId="3">[13]lam_moi!#REF!</definedName>
    <definedName name="xit2nc3p" localSheetId="3">#REF!</definedName>
    <definedName name="xit2vl" localSheetId="3">'[6]lam-moi'!#REF!</definedName>
    <definedName name="xit2vl_19" localSheetId="3">[13]lam_moi!#REF!</definedName>
    <definedName name="xit2vl3p" localSheetId="3">#REF!</definedName>
    <definedName name="xit3p" localSheetId="3">#REF!</definedName>
    <definedName name="xitnc" localSheetId="3">'[6]lam-moi'!#REF!</definedName>
    <definedName name="xitnc_19" localSheetId="3">[13]lam_moi!#REF!</definedName>
    <definedName name="xitnc3p" localSheetId="3">#REF!</definedName>
    <definedName name="xittnc">'[6]CHITIET VL-NC'!$G$48</definedName>
    <definedName name="xittnc_19">'[13]CHITIET VL_NC'!$G$48</definedName>
    <definedName name="xittvl">'[6]CHITIET VL-NC'!$G$44</definedName>
    <definedName name="xittvl_19">'[13]CHITIET VL_NC'!$G$44</definedName>
    <definedName name="xitvl" localSheetId="3">'[6]lam-moi'!#REF!</definedName>
    <definedName name="xitvl_19" localSheetId="3">[13]lam_moi!#REF!</definedName>
    <definedName name="xitvl3p" localSheetId="3">#REF!</definedName>
    <definedName name="xm">[21]gvl!$N$16</definedName>
    <definedName name="xm_19">[13]gVL!$N$16</definedName>
    <definedName name="xr1nc" localSheetId="3">'[6]lam-moi'!#REF!</definedName>
    <definedName name="xr1nc_19" localSheetId="3">[13]lam_moi!#REF!</definedName>
    <definedName name="xr1vl" localSheetId="3">'[6]lam-moi'!#REF!</definedName>
    <definedName name="xr1vl_19" localSheetId="3">[13]lam_moi!#REF!</definedName>
    <definedName name="xtr3pnc" localSheetId="3">[6]gtrinh!#REF!</definedName>
    <definedName name="xtr3pnc_19" localSheetId="3">[13]gtrinh!#REF!</definedName>
    <definedName name="xtr3pvl" localSheetId="3">[6]gtrinh!#REF!</definedName>
    <definedName name="xtr3pvl_19" localSheetId="3">[13]gtrinh!#REF!</definedName>
    <definedName name="Ý_kiến">'[42]Danh mục'!$F$25:$F$28</definedName>
    <definedName name="ZYX" localSheetId="3">#REF!</definedName>
    <definedName name="ZZZ" localSheetId="3">#REF!</definedName>
  </definedNames>
  <calcPr calcId="124519"/>
</workbook>
</file>

<file path=xl/calcChain.xml><?xml version="1.0" encoding="utf-8"?>
<calcChain xmlns="http://schemas.openxmlformats.org/spreadsheetml/2006/main">
  <c r="H189" i="4"/>
  <c r="F189"/>
  <c r="H188"/>
  <c r="F188"/>
  <c r="H187"/>
  <c r="F187"/>
  <c r="H186"/>
  <c r="F186"/>
  <c r="H183"/>
  <c r="F183"/>
  <c r="H182"/>
  <c r="F182"/>
  <c r="H181"/>
  <c r="F181"/>
  <c r="H180"/>
  <c r="F180"/>
  <c r="G175"/>
  <c r="G172"/>
  <c r="G173" s="1"/>
  <c r="H157"/>
  <c r="H156"/>
  <c r="H155"/>
  <c r="H154"/>
  <c r="AD149" i="3"/>
  <c r="K149"/>
  <c r="J149"/>
  <c r="F147"/>
  <c r="E147"/>
  <c r="J140"/>
  <c r="X139"/>
  <c r="X138"/>
  <c r="X137"/>
  <c r="M137"/>
  <c r="V136"/>
  <c r="X136" s="1"/>
  <c r="Q136"/>
  <c r="X135"/>
  <c r="X134"/>
  <c r="X130"/>
  <c r="L130"/>
  <c r="X129"/>
  <c r="X127"/>
  <c r="X126"/>
  <c r="L125"/>
  <c r="X125" s="1"/>
  <c r="W124"/>
  <c r="X124" s="1"/>
  <c r="M120"/>
  <c r="X120" s="1"/>
  <c r="H120"/>
  <c r="L119"/>
  <c r="X119" s="1"/>
  <c r="G119"/>
  <c r="G147" s="1"/>
  <c r="X118"/>
  <c r="M118"/>
  <c r="X117"/>
  <c r="M117"/>
  <c r="X116"/>
  <c r="R115"/>
  <c r="H115"/>
  <c r="H147" s="1"/>
  <c r="L114"/>
  <c r="L149" s="1"/>
  <c r="AD98"/>
  <c r="K98"/>
  <c r="J98"/>
  <c r="F96"/>
  <c r="E96"/>
  <c r="J89"/>
  <c r="X88"/>
  <c r="X87"/>
  <c r="M86"/>
  <c r="X86" s="1"/>
  <c r="V85"/>
  <c r="Q85"/>
  <c r="X85" s="1"/>
  <c r="X84"/>
  <c r="X83"/>
  <c r="L79"/>
  <c r="X79" s="1"/>
  <c r="X78"/>
  <c r="X77"/>
  <c r="X76"/>
  <c r="X75"/>
  <c r="L74"/>
  <c r="X74" s="1"/>
  <c r="W73"/>
  <c r="X73" s="1"/>
  <c r="X80" s="1"/>
  <c r="M69"/>
  <c r="H69"/>
  <c r="L68"/>
  <c r="G68"/>
  <c r="G96" s="1"/>
  <c r="M67"/>
  <c r="X67" s="1"/>
  <c r="M66"/>
  <c r="X66" s="1"/>
  <c r="R64"/>
  <c r="M64"/>
  <c r="M98" s="1"/>
  <c r="H64"/>
  <c r="H96" s="1"/>
  <c r="L63"/>
  <c r="L98" s="1"/>
  <c r="AD47"/>
  <c r="K47"/>
  <c r="J47"/>
  <c r="F45"/>
  <c r="E45"/>
  <c r="K38"/>
  <c r="X37"/>
  <c r="X36"/>
  <c r="M35"/>
  <c r="X35" s="1"/>
  <c r="V34"/>
  <c r="Q34"/>
  <c r="X34" s="1"/>
  <c r="X33"/>
  <c r="X32"/>
  <c r="L28"/>
  <c r="X28" s="1"/>
  <c r="X27"/>
  <c r="X26"/>
  <c r="X25"/>
  <c r="X24"/>
  <c r="L23"/>
  <c r="X23" s="1"/>
  <c r="W22"/>
  <c r="X22" s="1"/>
  <c r="X29" s="1"/>
  <c r="M18"/>
  <c r="H18"/>
  <c r="L17"/>
  <c r="G17"/>
  <c r="G45" s="1"/>
  <c r="X16"/>
  <c r="X15"/>
  <c r="M15"/>
  <c r="R13"/>
  <c r="M13"/>
  <c r="M47" s="1"/>
  <c r="H13"/>
  <c r="H45" s="1"/>
  <c r="L12"/>
  <c r="L47" s="1"/>
  <c r="G12"/>
  <c r="X12" s="1"/>
  <c r="D98" i="2"/>
  <c r="D87"/>
  <c r="D89" s="1"/>
  <c r="K65"/>
  <c r="K64"/>
  <c r="K63"/>
  <c r="K62"/>
  <c r="K61"/>
  <c r="D61"/>
  <c r="K60"/>
  <c r="K59"/>
  <c r="K58"/>
  <c r="K57"/>
  <c r="K56"/>
  <c r="K55"/>
  <c r="D55"/>
  <c r="K54"/>
  <c r="K53"/>
  <c r="K52"/>
  <c r="K51"/>
  <c r="K50"/>
  <c r="D50"/>
  <c r="D52" s="1"/>
  <c r="K49"/>
  <c r="K48"/>
  <c r="G28"/>
  <c r="E65" s="1"/>
  <c r="G27"/>
  <c r="E64" s="1"/>
  <c r="F27"/>
  <c r="F64" s="1"/>
  <c r="F101" s="1"/>
  <c r="G26"/>
  <c r="E63" s="1"/>
  <c r="G25"/>
  <c r="E62" s="1"/>
  <c r="G24"/>
  <c r="E61" s="1"/>
  <c r="D24"/>
  <c r="G23"/>
  <c r="E60" s="1"/>
  <c r="F23"/>
  <c r="F60" s="1"/>
  <c r="F97" s="1"/>
  <c r="G22"/>
  <c r="E59" s="1"/>
  <c r="F22"/>
  <c r="F59" s="1"/>
  <c r="F96" s="1"/>
  <c r="G21"/>
  <c r="E58" s="1"/>
  <c r="G20"/>
  <c r="E57" s="1"/>
  <c r="F20"/>
  <c r="F57" s="1"/>
  <c r="F94" s="1"/>
  <c r="G19"/>
  <c r="E56" s="1"/>
  <c r="F19"/>
  <c r="F56" s="1"/>
  <c r="F93" s="1"/>
  <c r="G18"/>
  <c r="E55" s="1"/>
  <c r="D18"/>
  <c r="F18" s="1"/>
  <c r="G17"/>
  <c r="E54" s="1"/>
  <c r="F17"/>
  <c r="F54" s="1"/>
  <c r="F91" s="1"/>
  <c r="G16"/>
  <c r="E53" s="1"/>
  <c r="F16"/>
  <c r="F53" s="1"/>
  <c r="F90" s="1"/>
  <c r="G15"/>
  <c r="E52" s="1"/>
  <c r="G14"/>
  <c r="E51" s="1"/>
  <c r="F14"/>
  <c r="F51" s="1"/>
  <c r="F88" s="1"/>
  <c r="G13"/>
  <c r="E50" s="1"/>
  <c r="D13"/>
  <c r="D15" s="1"/>
  <c r="G12"/>
  <c r="E49" s="1"/>
  <c r="F12"/>
  <c r="F49" s="1"/>
  <c r="F86" s="1"/>
  <c r="G11"/>
  <c r="E48" s="1"/>
  <c r="F11"/>
  <c r="F48" s="1"/>
  <c r="F85" s="1"/>
  <c r="E351" i="1"/>
  <c r="D351"/>
  <c r="D348"/>
  <c r="K157" i="4" s="1"/>
  <c r="F157" s="1"/>
  <c r="D346" i="1"/>
  <c r="K156" i="4" s="1"/>
  <c r="F156" s="1"/>
  <c r="D345" i="1"/>
  <c r="K155" i="4" s="1"/>
  <c r="F155" s="1"/>
  <c r="D339" i="1"/>
  <c r="K154" i="4" s="1"/>
  <c r="F154" s="1"/>
  <c r="E338" i="1"/>
  <c r="D338"/>
  <c r="E337"/>
  <c r="D337"/>
  <c r="D330"/>
  <c r="E326"/>
  <c r="D326"/>
  <c r="D325"/>
  <c r="D323"/>
  <c r="D321"/>
  <c r="D320"/>
  <c r="D319"/>
  <c r="D318"/>
  <c r="D317"/>
  <c r="D316"/>
  <c r="D315"/>
  <c r="E314"/>
  <c r="D314"/>
  <c r="E313"/>
  <c r="E354" s="1"/>
  <c r="D313"/>
  <c r="D354" s="1"/>
  <c r="D308"/>
  <c r="E307"/>
  <c r="D307"/>
  <c r="D305"/>
  <c r="M128" i="3" s="1"/>
  <c r="E302" i="1"/>
  <c r="D302"/>
  <c r="E299"/>
  <c r="D299"/>
  <c r="E295"/>
  <c r="D295"/>
  <c r="E292"/>
  <c r="D292"/>
  <c r="D291"/>
  <c r="D289"/>
  <c r="D288"/>
  <c r="E287"/>
  <c r="D287"/>
  <c r="E281"/>
  <c r="D281"/>
  <c r="E280"/>
  <c r="D280"/>
  <c r="D279"/>
  <c r="E275"/>
  <c r="D275"/>
  <c r="D273"/>
  <c r="E272"/>
  <c r="D272"/>
  <c r="D271"/>
  <c r="D270"/>
  <c r="D267"/>
  <c r="D266"/>
  <c r="E265"/>
  <c r="D265"/>
  <c r="E262"/>
  <c r="D262"/>
  <c r="D260"/>
  <c r="E259"/>
  <c r="D259"/>
  <c r="E258"/>
  <c r="E311" s="1"/>
  <c r="D258"/>
  <c r="D311" s="1"/>
  <c r="E227"/>
  <c r="D227"/>
  <c r="D224"/>
  <c r="D222"/>
  <c r="D221"/>
  <c r="D215"/>
  <c r="E214"/>
  <c r="D214"/>
  <c r="E213"/>
  <c r="D213"/>
  <c r="D206"/>
  <c r="E202"/>
  <c r="D202"/>
  <c r="D201"/>
  <c r="D199"/>
  <c r="D196"/>
  <c r="D195"/>
  <c r="D194"/>
  <c r="D193"/>
  <c r="D192"/>
  <c r="D191"/>
  <c r="E190"/>
  <c r="D190"/>
  <c r="E189"/>
  <c r="E230" s="1"/>
  <c r="D189"/>
  <c r="D230" s="1"/>
  <c r="D184"/>
  <c r="E183"/>
  <c r="D183"/>
  <c r="E178"/>
  <c r="D178"/>
  <c r="E175"/>
  <c r="D175"/>
  <c r="E171"/>
  <c r="D171"/>
  <c r="E168"/>
  <c r="D168"/>
  <c r="D167"/>
  <c r="D165"/>
  <c r="D164"/>
  <c r="E163"/>
  <c r="D163"/>
  <c r="E157"/>
  <c r="D157"/>
  <c r="E156"/>
  <c r="D156"/>
  <c r="D155"/>
  <c r="D152"/>
  <c r="E151"/>
  <c r="D151"/>
  <c r="D149"/>
  <c r="E148"/>
  <c r="D148"/>
  <c r="D147"/>
  <c r="D146"/>
  <c r="D143"/>
  <c r="D142"/>
  <c r="E141"/>
  <c r="D141"/>
  <c r="E138"/>
  <c r="D138"/>
  <c r="D136"/>
  <c r="E135"/>
  <c r="D135"/>
  <c r="E134"/>
  <c r="E187" s="1"/>
  <c r="D134"/>
  <c r="D187" s="1"/>
  <c r="E103"/>
  <c r="D103"/>
  <c r="D100"/>
  <c r="D98"/>
  <c r="D97"/>
  <c r="D91"/>
  <c r="E90"/>
  <c r="D90"/>
  <c r="E89"/>
  <c r="D89"/>
  <c r="D82"/>
  <c r="E78"/>
  <c r="D78"/>
  <c r="D77"/>
  <c r="D75"/>
  <c r="D73"/>
  <c r="D72"/>
  <c r="D71"/>
  <c r="D70"/>
  <c r="D69"/>
  <c r="D68"/>
  <c r="D66" s="1"/>
  <c r="D65" s="1"/>
  <c r="D106" s="1"/>
  <c r="D67"/>
  <c r="E66"/>
  <c r="E65" s="1"/>
  <c r="E106" s="1"/>
  <c r="D60"/>
  <c r="E59"/>
  <c r="D59"/>
  <c r="E54"/>
  <c r="D54"/>
  <c r="E51"/>
  <c r="D51"/>
  <c r="E47"/>
  <c r="D47"/>
  <c r="E44"/>
  <c r="D44"/>
  <c r="D43"/>
  <c r="D41"/>
  <c r="D40"/>
  <c r="E39"/>
  <c r="D39"/>
  <c r="E33"/>
  <c r="D33"/>
  <c r="E32"/>
  <c r="D32"/>
  <c r="D31"/>
  <c r="E27"/>
  <c r="D27"/>
  <c r="D25"/>
  <c r="E24"/>
  <c r="D24"/>
  <c r="D23"/>
  <c r="D22"/>
  <c r="D20"/>
  <c r="D19"/>
  <c r="D18"/>
  <c r="E17"/>
  <c r="D17"/>
  <c r="E14"/>
  <c r="D14"/>
  <c r="D12"/>
  <c r="E11"/>
  <c r="D11"/>
  <c r="E10"/>
  <c r="E63" s="1"/>
  <c r="D10"/>
  <c r="D63" s="1"/>
  <c r="X38" i="3" l="1"/>
  <c r="M48"/>
  <c r="X89"/>
  <c r="X18"/>
  <c r="X64"/>
  <c r="X69"/>
  <c r="F106" i="1"/>
  <c r="X128" i="3"/>
  <c r="X131" s="1"/>
  <c r="M115"/>
  <c r="M149" s="1"/>
  <c r="D21" i="2"/>
  <c r="F21" s="1"/>
  <c r="F15"/>
  <c r="D95"/>
  <c r="G230" i="1"/>
  <c r="F354"/>
  <c r="M99" i="3"/>
  <c r="X115"/>
  <c r="L150"/>
  <c r="D58" i="2"/>
  <c r="F52"/>
  <c r="F89" s="1"/>
  <c r="G106" i="1"/>
  <c r="F230"/>
  <c r="G354"/>
  <c r="F55" i="2"/>
  <c r="F92" s="1"/>
  <c r="L48" i="3"/>
  <c r="L99"/>
  <c r="X140"/>
  <c r="M150"/>
  <c r="X13"/>
  <c r="X19" s="1"/>
  <c r="X39" s="1"/>
  <c r="X42" s="1"/>
  <c r="X17"/>
  <c r="X68"/>
  <c r="G174" i="4"/>
  <c r="G176"/>
  <c r="F13" i="2"/>
  <c r="F50" s="1"/>
  <c r="F87" s="1"/>
  <c r="F24"/>
  <c r="F61" s="1"/>
  <c r="F98" s="1"/>
  <c r="X63" i="3"/>
  <c r="X114"/>
  <c r="X121" s="1"/>
  <c r="D25" i="2" l="1"/>
  <c r="D26" s="1"/>
  <c r="F26" s="1"/>
  <c r="F25"/>
  <c r="X141" i="3"/>
  <c r="X144" s="1"/>
  <c r="X70"/>
  <c r="X90" s="1"/>
  <c r="X93" s="1"/>
  <c r="D99" i="2"/>
  <c r="F58"/>
  <c r="F95" s="1"/>
  <c r="D62"/>
  <c r="D63" l="1"/>
  <c r="F63" s="1"/>
  <c r="F62"/>
  <c r="D65"/>
  <c r="F99"/>
  <c r="D100"/>
  <c r="F100" s="1"/>
  <c r="D28"/>
  <c r="G160" i="4" l="1"/>
  <c r="F28" i="2"/>
  <c r="G161" i="4"/>
  <c r="F65" i="2"/>
  <c r="D102"/>
  <c r="G162" i="4" l="1"/>
  <c r="F102" i="2"/>
  <c r="G159" i="4"/>
</calcChain>
</file>

<file path=xl/comments1.xml><?xml version="1.0" encoding="utf-8"?>
<comments xmlns="http://schemas.openxmlformats.org/spreadsheetml/2006/main">
  <authors>
    <author>User</author>
    <author>Kien</author>
    <author>lEt'sgO!</author>
  </authors>
  <commentList>
    <comment ref="D20" authorId="0">
      <text>
        <r>
          <rPr>
            <b/>
            <sz val="8"/>
            <color indexed="81"/>
            <rFont val=".VnArial"/>
            <family val="2"/>
          </rPr>
          <t>User:</t>
        </r>
        <r>
          <rPr>
            <sz val="8"/>
            <color indexed="81"/>
            <rFont val=".VnArial"/>
            <family val="2"/>
          </rPr>
          <t xml:space="preserve">
D­ nî 136</t>
        </r>
      </text>
    </comment>
    <comment ref="D22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TK 138+ No 336</t>
        </r>
      </text>
    </comment>
    <comment ref="D31" authorId="1">
      <text>
        <r>
          <rPr>
            <b/>
            <sz val="8"/>
            <color indexed="81"/>
            <rFont val="Tahoma"/>
            <family val="2"/>
          </rPr>
          <t>Kien:</t>
        </r>
        <r>
          <rPr>
            <sz val="8"/>
            <color indexed="81"/>
            <rFont val="Tahoma"/>
            <family val="2"/>
          </rPr>
          <t xml:space="preserve">
TK 141 + 161</t>
        </r>
      </text>
    </comment>
    <comment ref="D70" authorId="0">
      <text>
        <r>
          <rPr>
            <b/>
            <sz val="8"/>
            <color indexed="81"/>
            <rFont val="ABC Sans Serif"/>
            <family val="2"/>
          </rPr>
          <t>User:</t>
        </r>
        <r>
          <rPr>
            <sz val="8"/>
            <color indexed="81"/>
            <rFont val="ABC Sans Serif"/>
            <family val="2"/>
          </rPr>
          <t xml:space="preserve">
ThuÕ GTGT vµ c¸c kho¶n ph¶i nép cÊp trªn</t>
        </r>
      </text>
    </comment>
    <comment ref="D75" authorId="2">
      <text>
        <r>
          <rPr>
            <b/>
            <sz val="8"/>
            <color indexed="81"/>
            <rFont val="Tahoma"/>
            <family val="2"/>
          </rPr>
          <t>lEt'sgO!:</t>
        </r>
        <r>
          <rPr>
            <sz val="8"/>
            <color indexed="81"/>
            <rFont val="Tahoma"/>
            <family val="2"/>
          </rPr>
          <t xml:space="preserve">
Cã 336+338</t>
        </r>
      </text>
    </comment>
    <comment ref="D144" authorId="0">
      <text>
        <r>
          <rPr>
            <b/>
            <sz val="8"/>
            <color indexed="81"/>
            <rFont val=".VnArial"/>
            <family val="2"/>
          </rPr>
          <t>User:</t>
        </r>
        <r>
          <rPr>
            <sz val="8"/>
            <color indexed="81"/>
            <rFont val=".VnArial"/>
            <family val="2"/>
          </rPr>
          <t xml:space="preserve">
D­ nî 136</t>
        </r>
      </text>
    </comment>
    <comment ref="D146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TK 138+ No 336</t>
        </r>
      </text>
    </comment>
    <comment ref="D155" authorId="1">
      <text>
        <r>
          <rPr>
            <b/>
            <sz val="8"/>
            <color indexed="81"/>
            <rFont val="Tahoma"/>
            <family val="2"/>
          </rPr>
          <t>Kien:</t>
        </r>
        <r>
          <rPr>
            <sz val="8"/>
            <color indexed="81"/>
            <rFont val="Tahoma"/>
            <family val="2"/>
          </rPr>
          <t xml:space="preserve">
TK 141 + 161</t>
        </r>
      </text>
    </comment>
    <comment ref="D194" authorId="0">
      <text>
        <r>
          <rPr>
            <b/>
            <sz val="8"/>
            <color indexed="81"/>
            <rFont val="ABC Sans Serif"/>
            <family val="2"/>
          </rPr>
          <t>User:</t>
        </r>
        <r>
          <rPr>
            <sz val="8"/>
            <color indexed="81"/>
            <rFont val="ABC Sans Serif"/>
            <family val="2"/>
          </rPr>
          <t xml:space="preserve">
ThuÕ GTGT vµ c¸c kho¶n ph¶i nép cÊp trªn</t>
        </r>
      </text>
    </comment>
    <comment ref="D199" authorId="2">
      <text>
        <r>
          <rPr>
            <b/>
            <sz val="8"/>
            <color indexed="81"/>
            <rFont val="Tahoma"/>
            <family val="2"/>
          </rPr>
          <t>lEt'sgO!:</t>
        </r>
        <r>
          <rPr>
            <sz val="8"/>
            <color indexed="81"/>
            <rFont val="Tahoma"/>
            <family val="2"/>
          </rPr>
          <t xml:space="preserve">
Cã 336+338+161</t>
        </r>
      </text>
    </comment>
    <comment ref="D268" authorId="0">
      <text>
        <r>
          <rPr>
            <b/>
            <sz val="8"/>
            <color indexed="81"/>
            <rFont val=".VnArial"/>
            <family val="2"/>
          </rPr>
          <t>User:</t>
        </r>
        <r>
          <rPr>
            <sz val="8"/>
            <color indexed="81"/>
            <rFont val=".VnArial"/>
            <family val="2"/>
          </rPr>
          <t xml:space="preserve">
D­ nî 136</t>
        </r>
      </text>
    </comment>
    <comment ref="D270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TK 138+ No 336</t>
        </r>
      </text>
    </comment>
    <comment ref="D279" authorId="1">
      <text>
        <r>
          <rPr>
            <b/>
            <sz val="8"/>
            <color indexed="81"/>
            <rFont val="Tahoma"/>
            <family val="2"/>
          </rPr>
          <t>Kien:</t>
        </r>
        <r>
          <rPr>
            <sz val="8"/>
            <color indexed="81"/>
            <rFont val="Tahoma"/>
            <family val="2"/>
          </rPr>
          <t xml:space="preserve">
TK 141 + 161</t>
        </r>
      </text>
    </comment>
    <comment ref="D318" authorId="0">
      <text>
        <r>
          <rPr>
            <b/>
            <sz val="8"/>
            <color indexed="81"/>
            <rFont val="ABC Sans Serif"/>
            <family val="2"/>
          </rPr>
          <t>User:</t>
        </r>
        <r>
          <rPr>
            <sz val="8"/>
            <color indexed="81"/>
            <rFont val="ABC Sans Serif"/>
            <family val="2"/>
          </rPr>
          <t xml:space="preserve">
ThuÕ GTGT vµ c¸c kho¶n ph¶i nép cÊp trªn</t>
        </r>
      </text>
    </comment>
    <comment ref="D323" authorId="2">
      <text>
        <r>
          <rPr>
            <b/>
            <sz val="8"/>
            <color indexed="81"/>
            <rFont val="Tahoma"/>
            <family val="2"/>
          </rPr>
          <t>lEt'sgO!:</t>
        </r>
        <r>
          <rPr>
            <sz val="8"/>
            <color indexed="81"/>
            <rFont val="Tahoma"/>
            <family val="2"/>
          </rPr>
          <t xml:space="preserve">
Cã 336+338+161</t>
        </r>
      </text>
    </comment>
  </commentList>
</comments>
</file>

<file path=xl/comments2.xml><?xml version="1.0" encoding="utf-8"?>
<comments xmlns="http://schemas.openxmlformats.org/spreadsheetml/2006/main">
  <authors>
    <author>Kien</author>
  </authors>
  <commentList>
    <comment ref="E46" authorId="0">
      <text>
        <r>
          <rPr>
            <b/>
            <sz val="20"/>
            <color indexed="81"/>
            <rFont val="Tahoma"/>
            <family val="2"/>
          </rPr>
          <t>Kien:</t>
        </r>
        <r>
          <rPr>
            <sz val="20"/>
            <color indexed="81"/>
            <rFont val="Tahoma"/>
            <family val="2"/>
          </rPr>
          <t xml:space="preserve">
LÊy theo sè liÖu BCTC b¸n niªn ®· ®c kiÓm to¸n</t>
        </r>
      </text>
    </comment>
    <comment ref="G46" authorId="0">
      <text>
        <r>
          <rPr>
            <b/>
            <sz val="8"/>
            <color indexed="81"/>
            <rFont val="Tahoma"/>
            <family val="2"/>
          </rPr>
          <t>Kien:</t>
        </r>
        <r>
          <rPr>
            <sz val="8"/>
            <color indexed="81"/>
            <rFont val="Tahoma"/>
            <family val="2"/>
          </rPr>
          <t xml:space="preserve">
LÊy theo sè liÖu BCTC b¸n niªn ®· ®c kiÓm to¸n</t>
        </r>
      </text>
    </comment>
  </commentList>
</comments>
</file>

<file path=xl/comments3.xml><?xml version="1.0" encoding="utf-8"?>
<comments xmlns="http://schemas.openxmlformats.org/spreadsheetml/2006/main">
  <authors>
    <author>Viet Anh PC</author>
    <author>Kien</author>
    <author>lEt'sgO!</author>
  </authors>
  <commentList>
    <comment ref="X14" authorId="0">
      <text>
        <r>
          <rPr>
            <sz val="16"/>
            <color indexed="81"/>
            <rFont val=".VnArial"/>
            <family val="2"/>
          </rPr>
          <t>NhËp sè liÖu vµo ®©y</t>
        </r>
      </text>
    </comment>
    <comment ref="L23" authorId="1">
      <text>
        <r>
          <rPr>
            <b/>
            <sz val="8"/>
            <color indexed="81"/>
            <rFont val="Tahoma"/>
            <family val="2"/>
          </rPr>
          <t>Kien:</t>
        </r>
        <r>
          <rPr>
            <sz val="8"/>
            <color indexed="81"/>
            <rFont val="Tahoma"/>
            <family val="2"/>
          </rPr>
          <t xml:space="preserve">
Thu tiÒn b¸n TSC§</t>
        </r>
      </text>
    </comment>
    <comment ref="M26" authorId="1">
      <text>
        <r>
          <rPr>
            <b/>
            <sz val="8"/>
            <color indexed="81"/>
            <rFont val="Tahoma"/>
            <family val="2"/>
          </rPr>
          <t>Kien:</t>
        </r>
        <r>
          <rPr>
            <sz val="8"/>
            <color indexed="81"/>
            <rFont val="Tahoma"/>
            <family val="2"/>
          </rPr>
          <t xml:space="preserve">
Mua CP BIDV</t>
        </r>
      </text>
    </comment>
    <comment ref="M37" authorId="2">
      <text>
        <r>
          <rPr>
            <b/>
            <sz val="8"/>
            <color indexed="81"/>
            <rFont val="Tahoma"/>
            <family val="2"/>
          </rPr>
          <t>lEt'sgO!:</t>
        </r>
        <r>
          <rPr>
            <sz val="8"/>
            <color indexed="81"/>
            <rFont val="Tahoma"/>
            <family val="2"/>
          </rPr>
          <t xml:space="preserve">
Cæ tøc ®· tr¶</t>
        </r>
      </text>
    </comment>
    <comment ref="K38" authorId="1">
      <text>
        <r>
          <rPr>
            <b/>
            <sz val="8"/>
            <color indexed="81"/>
            <rFont val="Tahoma"/>
            <family val="2"/>
          </rPr>
          <t>Kien:</t>
        </r>
        <r>
          <rPr>
            <sz val="8"/>
            <color indexed="81"/>
            <rFont val="Tahoma"/>
            <family val="2"/>
          </rPr>
          <t xml:space="preserve">
B×nh to¸n 30/6</t>
        </r>
      </text>
    </comment>
    <comment ref="Y60" authorId="1">
      <text>
        <r>
          <rPr>
            <b/>
            <sz val="8"/>
            <color indexed="81"/>
            <rFont val="Tahoma"/>
            <family val="2"/>
          </rPr>
          <t>Kien: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LÊy theo sè liÖu BCTC b¸n niªn ®· kiÓm to¸n 2011</t>
        </r>
      </text>
    </comment>
    <comment ref="X65" authorId="0">
      <text>
        <r>
          <rPr>
            <sz val="16"/>
            <color indexed="81"/>
            <rFont val=".VnArial"/>
            <family val="2"/>
          </rPr>
          <t>NhËp sè liÖu vµo ®©y</t>
        </r>
      </text>
    </comment>
    <comment ref="L74" authorId="1">
      <text>
        <r>
          <rPr>
            <b/>
            <sz val="8"/>
            <color indexed="81"/>
            <rFont val="Tahoma"/>
            <family val="2"/>
          </rPr>
          <t>Kien:</t>
        </r>
        <r>
          <rPr>
            <sz val="8"/>
            <color indexed="81"/>
            <rFont val="Tahoma"/>
            <family val="2"/>
          </rPr>
          <t xml:space="preserve">
Thu tiÒn b¸n TSC§</t>
        </r>
      </text>
    </comment>
    <comment ref="M77" authorId="1">
      <text>
        <r>
          <rPr>
            <b/>
            <sz val="8"/>
            <color indexed="81"/>
            <rFont val="Tahoma"/>
            <family val="2"/>
          </rPr>
          <t>Kien:</t>
        </r>
        <r>
          <rPr>
            <sz val="8"/>
            <color indexed="81"/>
            <rFont val="Tahoma"/>
            <family val="2"/>
          </rPr>
          <t xml:space="preserve">
Mua CP BIDV</t>
        </r>
      </text>
    </comment>
    <comment ref="M88" authorId="2">
      <text>
        <r>
          <rPr>
            <b/>
            <sz val="8"/>
            <color indexed="81"/>
            <rFont val="Tahoma"/>
            <family val="2"/>
          </rPr>
          <t>lEt'sgO!:</t>
        </r>
        <r>
          <rPr>
            <sz val="8"/>
            <color indexed="81"/>
            <rFont val="Tahoma"/>
            <family val="2"/>
          </rPr>
          <t xml:space="preserve">
Cæ tøc ®· tr¶</t>
        </r>
      </text>
    </comment>
    <comment ref="E89" authorId="1">
      <text>
        <r>
          <rPr>
            <b/>
            <sz val="8"/>
            <color indexed="81"/>
            <rFont val="Tahoma"/>
            <family val="2"/>
          </rPr>
          <t>Kien:</t>
        </r>
        <r>
          <rPr>
            <sz val="8"/>
            <color indexed="81"/>
            <rFont val="Tahoma"/>
            <family val="2"/>
          </rPr>
          <t xml:space="preserve">
B×nh to¸n 30/6</t>
        </r>
      </text>
    </comment>
    <comment ref="J89" authorId="1">
      <text>
        <r>
          <rPr>
            <b/>
            <sz val="8"/>
            <color indexed="81"/>
            <rFont val="Tahoma"/>
            <family val="2"/>
          </rPr>
          <t>Kien:</t>
        </r>
        <r>
          <rPr>
            <sz val="8"/>
            <color indexed="81"/>
            <rFont val="Tahoma"/>
            <family val="2"/>
          </rPr>
          <t xml:space="preserve">
B×nh to¸n 30/6</t>
        </r>
      </text>
    </comment>
    <comment ref="Y111" authorId="1">
      <text>
        <r>
          <rPr>
            <b/>
            <sz val="8"/>
            <color indexed="81"/>
            <rFont val="Tahoma"/>
            <family val="2"/>
          </rPr>
          <t>Kien: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LÊy theo sè liÖu BCTC b¸n niªn ®· kiÓm to¸n 2011</t>
        </r>
      </text>
    </comment>
    <comment ref="X116" authorId="0">
      <text>
        <r>
          <rPr>
            <sz val="16"/>
            <color indexed="81"/>
            <rFont val=".VnArial"/>
            <family val="2"/>
          </rPr>
          <t>NhËp sè liÖu vµo ®©y</t>
        </r>
      </text>
    </comment>
    <comment ref="Z116" authorId="1">
      <text>
        <r>
          <rPr>
            <b/>
            <sz val="8"/>
            <color indexed="81"/>
            <rFont val="Tahoma"/>
            <family val="2"/>
          </rPr>
          <t>Kien:</t>
        </r>
        <r>
          <rPr>
            <sz val="8"/>
            <color indexed="81"/>
            <rFont val="Tahoma"/>
            <family val="2"/>
          </rPr>
          <t xml:space="preserve">
Chi tr¶ l­¬ng quý 3/2012
</t>
        </r>
      </text>
    </comment>
    <comment ref="M124" authorId="1">
      <text>
        <r>
          <rPr>
            <b/>
            <sz val="8"/>
            <color indexed="81"/>
            <rFont val="Tahoma"/>
          </rPr>
          <t>Kien:</t>
        </r>
        <r>
          <rPr>
            <sz val="8"/>
            <color indexed="81"/>
            <rFont val="Tahoma"/>
          </rPr>
          <t xml:space="preserve">
Mua s¾m TSC§</t>
        </r>
      </text>
    </comment>
    <comment ref="L125" authorId="1">
      <text>
        <r>
          <rPr>
            <b/>
            <sz val="8"/>
            <color indexed="81"/>
            <rFont val="Tahoma"/>
            <family val="2"/>
          </rPr>
          <t>Kien:</t>
        </r>
        <r>
          <rPr>
            <sz val="8"/>
            <color indexed="81"/>
            <rFont val="Tahoma"/>
            <family val="2"/>
          </rPr>
          <t xml:space="preserve">
Thu tiÒn b¸n TSC§</t>
        </r>
      </text>
    </comment>
    <comment ref="M128" authorId="1">
      <text>
        <r>
          <rPr>
            <b/>
            <sz val="8"/>
            <color indexed="81"/>
            <rFont val="Tahoma"/>
            <family val="2"/>
          </rPr>
          <t>Kien:</t>
        </r>
        <r>
          <rPr>
            <sz val="8"/>
            <color indexed="81"/>
            <rFont val="Tahoma"/>
            <family val="2"/>
          </rPr>
          <t xml:space="preserve">
Mua CP BIDV</t>
        </r>
      </text>
    </comment>
    <comment ref="M139" authorId="2">
      <text>
        <r>
          <rPr>
            <b/>
            <sz val="8"/>
            <color indexed="81"/>
            <rFont val="Tahoma"/>
            <family val="2"/>
          </rPr>
          <t>lEt'sgO!:</t>
        </r>
        <r>
          <rPr>
            <sz val="8"/>
            <color indexed="81"/>
            <rFont val="Tahoma"/>
            <family val="2"/>
          </rPr>
          <t xml:space="preserve">
Cæ tøc ®· tr¶</t>
        </r>
      </text>
    </comment>
    <comment ref="E140" authorId="1">
      <text>
        <r>
          <rPr>
            <b/>
            <sz val="8"/>
            <color indexed="81"/>
            <rFont val="Tahoma"/>
            <family val="2"/>
          </rPr>
          <t>Kien:</t>
        </r>
        <r>
          <rPr>
            <sz val="8"/>
            <color indexed="81"/>
            <rFont val="Tahoma"/>
            <family val="2"/>
          </rPr>
          <t xml:space="preserve">
B×nh to¸n 30/6</t>
        </r>
      </text>
    </comment>
    <comment ref="J140" authorId="1">
      <text>
        <r>
          <rPr>
            <b/>
            <sz val="8"/>
            <color indexed="81"/>
            <rFont val="Tahoma"/>
            <family val="2"/>
          </rPr>
          <t>Kien:</t>
        </r>
        <r>
          <rPr>
            <sz val="8"/>
            <color indexed="81"/>
            <rFont val="Tahoma"/>
            <family val="2"/>
          </rPr>
          <t xml:space="preserve">
B×nh to¸n 30/6</t>
        </r>
      </text>
    </comment>
  </commentList>
</comments>
</file>

<file path=xl/sharedStrings.xml><?xml version="1.0" encoding="utf-8"?>
<sst xmlns="http://schemas.openxmlformats.org/spreadsheetml/2006/main" count="1383" uniqueCount="548">
  <si>
    <t>C«ng ty CP x©y dùng 565</t>
  </si>
  <si>
    <t>MÉu sè B01 - DN</t>
  </si>
  <si>
    <t>Ph­êng T©n ThÞnh - TP. Hoµ B×nh - Hoµ B×nh</t>
  </si>
  <si>
    <t xml:space="preserve">Ban hµnh theo Q§ sè 15/2006/Q§-BTC </t>
  </si>
  <si>
    <t xml:space="preserve"> Ngµy 20/03/2006 cña Bé tr­ëng BTC</t>
  </si>
  <si>
    <t>B¶ng c©n ®èi kÕ to¸n</t>
  </si>
  <si>
    <t>T¹i ngµy 31 th¸ng 03 n¨m 2012</t>
  </si>
  <si>
    <t>Tµi s¶n</t>
  </si>
  <si>
    <t>M· sè</t>
  </si>
  <si>
    <t>ThuyÕt minh</t>
  </si>
  <si>
    <t>Sè cuèi kú</t>
  </si>
  <si>
    <t>Sè ®Çu n¨m</t>
  </si>
  <si>
    <r>
      <t xml:space="preserve">A- </t>
    </r>
    <r>
      <rPr>
        <b/>
        <sz val="11"/>
        <rFont val=".VnTimeH"/>
        <family val="2"/>
      </rPr>
      <t>Tµi s¶n ng¾n h¹n</t>
    </r>
    <r>
      <rPr>
        <sz val="12"/>
        <rFont val=".VnTime"/>
        <family val="2"/>
      </rPr>
      <t xml:space="preserve"> </t>
    </r>
    <r>
      <rPr>
        <b/>
        <sz val="10"/>
        <rFont val=".VnTime"/>
        <family val="2"/>
      </rPr>
      <t>(100=110+120+130+140+150)</t>
    </r>
  </si>
  <si>
    <r>
      <t>I</t>
    </r>
    <r>
      <rPr>
        <b/>
        <sz val="13"/>
        <rFont val=".VnTime"/>
        <family val="2"/>
      </rPr>
      <t>. TiÒn vµ c¸c kho¶n t­¬ng ®­¬ng tiÒn</t>
    </r>
  </si>
  <si>
    <t>V.01</t>
  </si>
  <si>
    <t>1. TiÒn</t>
  </si>
  <si>
    <t>2. C¸c kho¶n t­¬ng ®­¬ng tiÒn</t>
  </si>
  <si>
    <r>
      <t>II</t>
    </r>
    <r>
      <rPr>
        <b/>
        <sz val="13"/>
        <rFont val=".VnTime"/>
        <family val="2"/>
      </rPr>
      <t xml:space="preserve">. C¸c kho¶n ®Çu t­ tµi chÝnh ng¾n h¹n </t>
    </r>
  </si>
  <si>
    <t>V.02</t>
  </si>
  <si>
    <t>1. §Çu t­ ng¾n h¹n</t>
  </si>
  <si>
    <t>2. Dù phßng gi¶m gi¸ ®Çu t­ ng¾n h¹n(*)</t>
  </si>
  <si>
    <r>
      <t xml:space="preserve">III. </t>
    </r>
    <r>
      <rPr>
        <b/>
        <sz val="13"/>
        <rFont val=".VnTime"/>
        <family val="2"/>
      </rPr>
      <t>C¸c kho¶n ph¶i thu ng¾n h¹n</t>
    </r>
  </si>
  <si>
    <t>1. Ph¶i thu kh¸ch hµng</t>
  </si>
  <si>
    <t>2. Tr¶ tr­íc cho ng­êi b¸n</t>
  </si>
  <si>
    <t>3. Ph¶i thu néi bé ng¾n h¹n</t>
  </si>
  <si>
    <t>4. Ph¶i thu theo tiÕn ®é KH hîp ®ång XD</t>
  </si>
  <si>
    <t>5. C¸c kho¶n ph¶i thu kh¸c</t>
  </si>
  <si>
    <t>V.03</t>
  </si>
  <si>
    <t>6. Dù phßng ph¶i thu ng¾n h¹n khã ®ßi(*)</t>
  </si>
  <si>
    <r>
      <t>IV</t>
    </r>
    <r>
      <rPr>
        <b/>
        <sz val="13"/>
        <rFont val=".VnTime"/>
        <family val="2"/>
      </rPr>
      <t>. Hµng tån kho</t>
    </r>
  </si>
  <si>
    <t>1. Hµng tån kho</t>
  </si>
  <si>
    <t>V.04</t>
  </si>
  <si>
    <t>2. Dù phßng gi¶m gi¸ hµng tån kho(*)</t>
  </si>
  <si>
    <r>
      <t xml:space="preserve">V. </t>
    </r>
    <r>
      <rPr>
        <b/>
        <sz val="13"/>
        <rFont val=".VnTime"/>
        <family val="2"/>
      </rPr>
      <t>Tµi s¶n ng¾n h¹n kh¸c</t>
    </r>
  </si>
  <si>
    <t>1. Chi phÝ tr¶ tr­íc ng¾n h¹n</t>
  </si>
  <si>
    <t>2. ThuÕ GTGT ®­îc khÊu trõ</t>
  </si>
  <si>
    <t>3. ThuÕ vµ c¸c kho¶n kh¸c ph¶i thu NN</t>
  </si>
  <si>
    <t>V.05</t>
  </si>
  <si>
    <t xml:space="preserve">4. Tµi s¶n ng¾n h¹n kh¸c </t>
  </si>
  <si>
    <r>
      <t>B- Tµi s¶n dµi h¹n</t>
    </r>
    <r>
      <rPr>
        <sz val="14"/>
        <rFont val=".VnTime"/>
        <family val="2"/>
      </rPr>
      <t xml:space="preserve"> </t>
    </r>
    <r>
      <rPr>
        <b/>
        <sz val="10"/>
        <rFont val=".VnTime"/>
        <family val="2"/>
      </rPr>
      <t>(200=210+220+240+250+260)</t>
    </r>
  </si>
  <si>
    <r>
      <t xml:space="preserve">I. </t>
    </r>
    <r>
      <rPr>
        <b/>
        <sz val="13"/>
        <rFont val=".VnTime"/>
        <family val="2"/>
      </rPr>
      <t>C¸c kho¶n ph¶i thu dµi h¹n</t>
    </r>
  </si>
  <si>
    <t>1. Ph¶i thu dµi h¹n cña kh¸ch hµng</t>
  </si>
  <si>
    <t>2. Vèn kinh doanh ë ®¬n vÞ trùc thuéc</t>
  </si>
  <si>
    <t>3. Ph¶i thu dµi h¹n néi bé</t>
  </si>
  <si>
    <t>V.06</t>
  </si>
  <si>
    <t>4. Ph¶i thu dµi h¹n kh¸c</t>
  </si>
  <si>
    <t>V.07</t>
  </si>
  <si>
    <t>5. Dù phßng ph¶i thu dµi h¹n khã ®ßi(*)</t>
  </si>
  <si>
    <r>
      <t xml:space="preserve">II. </t>
    </r>
    <r>
      <rPr>
        <b/>
        <sz val="13"/>
        <rFont val=".VnTime"/>
        <family val="2"/>
      </rPr>
      <t>Tµi s¶n cè ®Þnh</t>
    </r>
  </si>
  <si>
    <t>1. Tµi s¶n cè ®Þnh h÷u h×nh</t>
  </si>
  <si>
    <t>V.08</t>
  </si>
  <si>
    <t>- Nguyªn gi¸</t>
  </si>
  <si>
    <t>- Gi¸ trÞ hao mßn luü kÕ(*)</t>
  </si>
  <si>
    <t>2. Tµi s¶n cè ®Þnh thuª tµi chÝnh</t>
  </si>
  <si>
    <t>V.09</t>
  </si>
  <si>
    <t>3. Tµi s¶n cè ®Þnh v« h×nh</t>
  </si>
  <si>
    <t>V.10</t>
  </si>
  <si>
    <t>4. Chi phÝ x©y dùng c¬ b¶n dë dang</t>
  </si>
  <si>
    <t>V.11</t>
  </si>
  <si>
    <r>
      <t xml:space="preserve">III. </t>
    </r>
    <r>
      <rPr>
        <b/>
        <sz val="13"/>
        <rFont val=".VnTime"/>
        <family val="2"/>
      </rPr>
      <t>BÊt ®éng s¶n ®Çu t­</t>
    </r>
  </si>
  <si>
    <t>V.12</t>
  </si>
  <si>
    <r>
      <t xml:space="preserve">IV. </t>
    </r>
    <r>
      <rPr>
        <b/>
        <sz val="13"/>
        <rFont val=".VnTime"/>
        <family val="2"/>
      </rPr>
      <t>C¸c kho¶n ®Çu t­ tµi chÝnh dµi h¹n</t>
    </r>
  </si>
  <si>
    <t>1. §Çu t­ vµo c«ng ty con</t>
  </si>
  <si>
    <t>2. §Çu t­ vµo c«ng ty liªn kÕt, liªn doanh</t>
  </si>
  <si>
    <t>3. §Çu t­ dµi h¹n kh¸c</t>
  </si>
  <si>
    <t>V.13</t>
  </si>
  <si>
    <t>4. Dù phßng gi¶m gi¸ §TTC dµi h¹n(*)</t>
  </si>
  <si>
    <r>
      <t xml:space="preserve">V. </t>
    </r>
    <r>
      <rPr>
        <b/>
        <sz val="13"/>
        <rFont val=".VnTime"/>
        <family val="2"/>
      </rPr>
      <t>Tµi s¶n dµi h¹n kh¸c</t>
    </r>
  </si>
  <si>
    <t>1. Chi phÝ tr¶ tr­íc dµi h¹n</t>
  </si>
  <si>
    <t>V.14</t>
  </si>
  <si>
    <t>2. Tµi s¶n thuÕ thu nhËp ho·n l¹i</t>
  </si>
  <si>
    <t>V.21</t>
  </si>
  <si>
    <t>3. Tµi s¶n dµi h¹n kh¸c</t>
  </si>
  <si>
    <r>
      <t>Tæng céng tµi s¶n</t>
    </r>
    <r>
      <rPr>
        <sz val="14"/>
        <rFont val=".VnTime"/>
        <family val="2"/>
      </rPr>
      <t xml:space="preserve"> </t>
    </r>
    <r>
      <rPr>
        <b/>
        <sz val="10"/>
        <rFont val=".VnTime"/>
        <family val="2"/>
      </rPr>
      <t>(270=100+200)</t>
    </r>
  </si>
  <si>
    <t>Nguån vèn</t>
  </si>
  <si>
    <r>
      <t>A- Nî ph¶i tr¶</t>
    </r>
    <r>
      <rPr>
        <sz val="14"/>
        <rFont val=".VnTime"/>
        <family val="2"/>
      </rPr>
      <t xml:space="preserve"> </t>
    </r>
    <r>
      <rPr>
        <b/>
        <sz val="10"/>
        <rFont val=".VnTime"/>
        <family val="2"/>
      </rPr>
      <t>(300=310+330)</t>
    </r>
  </si>
  <si>
    <r>
      <t xml:space="preserve">I. </t>
    </r>
    <r>
      <rPr>
        <b/>
        <sz val="13"/>
        <rFont val=".VnTime"/>
        <family val="2"/>
      </rPr>
      <t>Nî ng¾n h¹n</t>
    </r>
  </si>
  <si>
    <t>1. Vay vµ nî ng¾n h¹n</t>
  </si>
  <si>
    <t>V.15</t>
  </si>
  <si>
    <t>2. Ph¶i tr¶ ng­êi b¸n</t>
  </si>
  <si>
    <t>3. Ng­êi mua tr¶ tiÒn tr­íc</t>
  </si>
  <si>
    <t>4. ThuÕ vµ c¸c kho¶n ph¶i nép nhµ n­íc</t>
  </si>
  <si>
    <t>V.16</t>
  </si>
  <si>
    <t>5. Ph¶i tr¶ ng­êi lao ®éng</t>
  </si>
  <si>
    <t>6. Chi phÝ ph¶i tr¶</t>
  </si>
  <si>
    <t>V.17</t>
  </si>
  <si>
    <t>7. Ph¶i tr¶ néi bé</t>
  </si>
  <si>
    <t>8. Ph¶i tr¶ theo tiÕn ®é KH H§ x©y dùng</t>
  </si>
  <si>
    <t>9. C¸c kho¶n ph¶i tr¶, ph¶i nép N/h¹n kh¸c</t>
  </si>
  <si>
    <t>V.18</t>
  </si>
  <si>
    <t>10. Dù phßng ph¶i tr¶ ng¾n h¹n</t>
  </si>
  <si>
    <t>11. Quü khen th­ëng, phóc lîi</t>
  </si>
  <si>
    <r>
      <t xml:space="preserve">II. </t>
    </r>
    <r>
      <rPr>
        <b/>
        <sz val="13"/>
        <rFont val=".VnTime"/>
        <family val="2"/>
      </rPr>
      <t>Nî dµi h¹n</t>
    </r>
  </si>
  <si>
    <t>1. Ph¶i tr¶ dµi h¹n ng­êi b¸n</t>
  </si>
  <si>
    <t>2. Ph¶i tr¶ dµi h¹n néi bé</t>
  </si>
  <si>
    <t>V.19</t>
  </si>
  <si>
    <t>3. Ph¶i tr¶ dµi h¹n kh¸c</t>
  </si>
  <si>
    <t>4. Vay vµ nî dµi h¹n</t>
  </si>
  <si>
    <t>V.20</t>
  </si>
  <si>
    <t>5. ThuÕ thu nhËp ho·n l¹i ph¶i tr¶</t>
  </si>
  <si>
    <t>6. Dù phßng trî cÊp mÊt viÖc lµm</t>
  </si>
  <si>
    <t>7. Dù phßng ph¶i tr¶ dµi h¹n</t>
  </si>
  <si>
    <t>8. Doanh thu ch­a thùc hiÖn</t>
  </si>
  <si>
    <t>9. Quü ph¸t triÓn khoa häc vµ c«ng nghÖ</t>
  </si>
  <si>
    <r>
      <t>B- Vèn chñ së h÷u</t>
    </r>
    <r>
      <rPr>
        <sz val="14"/>
        <rFont val=".VnTime"/>
        <family val="2"/>
      </rPr>
      <t xml:space="preserve"> </t>
    </r>
    <r>
      <rPr>
        <b/>
        <sz val="10"/>
        <rFont val=".VnTime"/>
        <family val="2"/>
      </rPr>
      <t>(400=410+430)</t>
    </r>
  </si>
  <si>
    <r>
      <t xml:space="preserve">I. </t>
    </r>
    <r>
      <rPr>
        <b/>
        <sz val="13"/>
        <rFont val=".VnTime"/>
        <family val="2"/>
      </rPr>
      <t>Vèn chñ së h÷u</t>
    </r>
  </si>
  <si>
    <t>V.22</t>
  </si>
  <si>
    <t>1. Vèn ®Çu t­ cña chñ së h÷u</t>
  </si>
  <si>
    <t>2. ThÆng d­ vèn cæ phÇn</t>
  </si>
  <si>
    <t>3. Vèn kh¸c cña chñ së h÷u</t>
  </si>
  <si>
    <t>4. Cæ phiÕu quü(*)</t>
  </si>
  <si>
    <t>5. Chªnh lÖch ®¸nh gi¸ l¹i tµi s¶n</t>
  </si>
  <si>
    <t>6. Chªnh lÖch tû gi¸ hèi ®o¸i</t>
  </si>
  <si>
    <t>7. Quü ®Çu t­ ph¸t triÓn</t>
  </si>
  <si>
    <t>8. Quü dù phßng tµi chÝnh</t>
  </si>
  <si>
    <t>9. Quü kh¸c thuéc vèn chñ së h÷u</t>
  </si>
  <si>
    <t>10. Lîi nhuËn sau thuÕ ch­a ph©n phèi</t>
  </si>
  <si>
    <t>11. Nguån vèn ®Çu t­ XDCB</t>
  </si>
  <si>
    <t>12. Quü hç trî s¾p xÕp doanh nghiÖp</t>
  </si>
  <si>
    <r>
      <t xml:space="preserve">II. </t>
    </r>
    <r>
      <rPr>
        <b/>
        <sz val="13"/>
        <rFont val=".VnTime"/>
        <family val="2"/>
      </rPr>
      <t>Nguån kinh phÝ vµ quü kh¸c</t>
    </r>
  </si>
  <si>
    <t>1. Nguån kinh phÝ</t>
  </si>
  <si>
    <t>V.23</t>
  </si>
  <si>
    <t>2. Nguån kinh phÝ ®· h×nh thµnh TSC§</t>
  </si>
  <si>
    <r>
      <t>Tæng céng nguån vèn</t>
    </r>
    <r>
      <rPr>
        <sz val="14"/>
        <rFont val=".VnTime"/>
        <family val="2"/>
      </rPr>
      <t xml:space="preserve"> </t>
    </r>
    <r>
      <rPr>
        <b/>
        <sz val="10"/>
        <rFont val=".VnTime"/>
        <family val="2"/>
      </rPr>
      <t>(430=300+400)</t>
    </r>
  </si>
  <si>
    <t>C¸c chØ tiªu ngoµi b¶ng c©n ®èi kÕ to¸n</t>
  </si>
  <si>
    <t>ChØ tiªu</t>
  </si>
  <si>
    <t>Sè cuèi n¨m</t>
  </si>
  <si>
    <t>1. Tµi s¶n thuª ngoµi</t>
  </si>
  <si>
    <t>2. VËt t­, hµng ho¸ nhËn gi÷ hé, nhËn gia c«ng</t>
  </si>
  <si>
    <t>3. Hµng ho¸ nhËn b¸n hé, nhËn ký göi, ký c­îc</t>
  </si>
  <si>
    <t>4. Nî khã ®ßi ®· xö lý</t>
  </si>
  <si>
    <t>5. Ngo¹i tÖ c¸c lo¹i</t>
  </si>
  <si>
    <t>6. Dù to¸n chi sù nghiÖp, dù ¸n</t>
  </si>
  <si>
    <t>LËp ngµy 20 th¸ng 04 n¨m 2012</t>
  </si>
  <si>
    <t xml:space="preserve">    ng­êi lËp biÓu                    kÕ to¸n tr­ëng</t>
  </si>
  <si>
    <t>gi¸m ®èc c«ng ty</t>
  </si>
  <si>
    <t xml:space="preserve">  §inh Ngäc Kiªn                TrÞnh V¨n H¶i</t>
  </si>
  <si>
    <t>NguyÔn M¹nh Toµn</t>
  </si>
  <si>
    <t>T¹i ngµy 30 th¸ng 06 n¨m 2012</t>
  </si>
  <si>
    <t>LËp ngµy 20 th¸ng 07 n¨m 2012</t>
  </si>
  <si>
    <t>T¹i ngµy 30 th¸ng 09 n¨m 2012</t>
  </si>
  <si>
    <t>LËp ngµy 20 th¸ng 10 n¨m 2012</t>
  </si>
  <si>
    <t>MÉu sè B02a - DN</t>
  </si>
  <si>
    <t>B¸o c¸o KÕt Qu¶ Ho¹t ®éng kinh doanh gi÷a niªn ®é</t>
  </si>
  <si>
    <t>Quý 1 N¨m 2012</t>
  </si>
  <si>
    <t>§¬n vÞ tÝnh: §ång</t>
  </si>
  <si>
    <t>ThuyÕt                minh</t>
  </si>
  <si>
    <t>Sè liÖu Quý 1</t>
  </si>
  <si>
    <t>luü kÕ tõ ®Çu n¨m ®Õn cuèi quý nµy</t>
  </si>
  <si>
    <t>N¨m nay</t>
  </si>
  <si>
    <t>N¨m tr­íc</t>
  </si>
  <si>
    <t>2</t>
  </si>
  <si>
    <t>1. Doanh thu b¸n hµng vµ cung cÊp dÞch vô</t>
  </si>
  <si>
    <t>01</t>
  </si>
  <si>
    <t>VI-25</t>
  </si>
  <si>
    <t>2. C¸c kho¶n gi¶m trõ</t>
  </si>
  <si>
    <t>03</t>
  </si>
  <si>
    <t>3. Doanh thu thuÇn vÒ b¸n hµng vµ cung cÊp dÞch vô (10 = 01- 03)</t>
  </si>
  <si>
    <t>10</t>
  </si>
  <si>
    <t>4. Gi¸ vèn hµng b¸n</t>
  </si>
  <si>
    <t>11</t>
  </si>
  <si>
    <t>VI-28</t>
  </si>
  <si>
    <t>5. Lîi nhuËn gép vÒ b¸n hµng vµ cung cÊp dÞch vô (20 = 10-11)</t>
  </si>
  <si>
    <t>20</t>
  </si>
  <si>
    <t>6. Doanh thu ho¹t ®éng tµi chÝnh</t>
  </si>
  <si>
    <t>21</t>
  </si>
  <si>
    <t>VI-29</t>
  </si>
  <si>
    <t>7. Chi phÝ tµi chÝnh</t>
  </si>
  <si>
    <t>22</t>
  </si>
  <si>
    <t>VI-30</t>
  </si>
  <si>
    <r>
      <t xml:space="preserve">Trong ®ã: </t>
    </r>
    <r>
      <rPr>
        <sz val="10.5"/>
        <rFont val=".VnArial Narrow"/>
        <family val="2"/>
      </rPr>
      <t>Chi phÝ l·i vay</t>
    </r>
  </si>
  <si>
    <t>23</t>
  </si>
  <si>
    <t>8. Chi phÝ b¸n hµng</t>
  </si>
  <si>
    <t>24</t>
  </si>
  <si>
    <t>9. Chi phÝ qu¶n lý doanh nghiÖp</t>
  </si>
  <si>
    <t>25</t>
  </si>
  <si>
    <t>10. Lîi nhuËn thuÇn tõ ho¹t ®éng kinh doanh [30 = 20+(21-22) - (24+25)]</t>
  </si>
  <si>
    <t>30</t>
  </si>
  <si>
    <t>11. Thu nhËp kh¸c</t>
  </si>
  <si>
    <t>31</t>
  </si>
  <si>
    <t>12. Chi phÝ kh¸c</t>
  </si>
  <si>
    <t>32</t>
  </si>
  <si>
    <t>13. Lîi nhuËn kh¸c (40 = 31-32)</t>
  </si>
  <si>
    <t>40</t>
  </si>
  <si>
    <t>14. Tæng lîi nhuËn kÕ to¸n tr­íc thuÕ                          (50 = 30+40)</t>
  </si>
  <si>
    <t>50</t>
  </si>
  <si>
    <t>15. ThuÕ thu nhËp doanh nghiÖp hiÖn hµnh</t>
  </si>
  <si>
    <t>51</t>
  </si>
  <si>
    <t>VI-31</t>
  </si>
  <si>
    <t>16. Chi phÝ thuÕ thu nhËp ho·n l¹i</t>
  </si>
  <si>
    <t>52</t>
  </si>
  <si>
    <t>VI-32</t>
  </si>
  <si>
    <t>17, Lîi nhuËn sau thuÕ thu nhËp doanh nghiÖp (60 = 50-51)</t>
  </si>
  <si>
    <t>60</t>
  </si>
  <si>
    <t>Ng­êi lËp biÓu</t>
  </si>
  <si>
    <t>KÕ to¸n tr­ëng</t>
  </si>
  <si>
    <t>Gi¸m ®èc c«ng ty</t>
  </si>
  <si>
    <t>§inh Ngäc Kiªn</t>
  </si>
  <si>
    <t xml:space="preserve">  TrÞnh V¨n H¶i</t>
  </si>
  <si>
    <t>Quý 2 N¨m 2012</t>
  </si>
  <si>
    <t>Sè liÖu Quý 2</t>
  </si>
  <si>
    <t>1. Doanh thu bán hàng và cung cấp dịch vụ</t>
  </si>
  <si>
    <t>2. Các khoản giảm trừ doanh thu</t>
  </si>
  <si>
    <t>3. Doanh thu thuần về bán hàng và cung cấp dịch vụ</t>
  </si>
  <si>
    <t>4. Giá vốn hàng bán</t>
  </si>
  <si>
    <t>5. Lợi nhuận gộp về bán hàng và cung cấp dịch vụ</t>
  </si>
  <si>
    <t>6. Doanh thu hoạt động tài chính</t>
  </si>
  <si>
    <t>7. Chi phí tài chính</t>
  </si>
  <si>
    <t xml:space="preserve"> - Trong đó: Chi phí lãi vay</t>
  </si>
  <si>
    <t>8. Chi phí bán hàng</t>
  </si>
  <si>
    <t>9. Chi phí quản lý doanh nghiệp</t>
  </si>
  <si>
    <t xml:space="preserve">10. Lợi nhuận thuần từ hoạt động kinh doanh </t>
  </si>
  <si>
    <t>11. Thu nhập khác</t>
  </si>
  <si>
    <t xml:space="preserve">12. Chi phí khác </t>
  </si>
  <si>
    <t>13. Lợi nhuận khác</t>
  </si>
  <si>
    <t xml:space="preserve">14. Tổng lợi nhuận kế toán trước thuế </t>
  </si>
  <si>
    <t>15. Chi phí thuế TNDN hiện hành</t>
  </si>
  <si>
    <t>16. Chi phí thuế TNDN hoãn lại</t>
  </si>
  <si>
    <t>17. Lợi nhuận sau thuế TNDN</t>
  </si>
  <si>
    <t>Quý 3 N¨m 2012</t>
  </si>
  <si>
    <t>Sè liÖu Quý 3</t>
  </si>
  <si>
    <t>MÉu sè B 03a - DN</t>
  </si>
  <si>
    <t>B¸o c¸o l­u chuyÓn tiÒn tÖ</t>
  </si>
  <si>
    <t>Quý 1 n¨m 2012</t>
  </si>
  <si>
    <t>M·               sè</t>
  </si>
  <si>
    <t>TiÒn mÆt</t>
  </si>
  <si>
    <t>TiÒn göi</t>
  </si>
  <si>
    <t>Vay NH</t>
  </si>
  <si>
    <t>Vay TH</t>
  </si>
  <si>
    <t>Luü kÕ tõ ®Çu n¨m                                                    ®Õn cuèi quý nµy</t>
  </si>
  <si>
    <t>TrÝch sè liÖu</t>
  </si>
  <si>
    <t>Céng sè liÖu</t>
  </si>
  <si>
    <t>I. L­u chuyÓn tiÒn tõ ho¹t ®éng kinh doanh</t>
  </si>
  <si>
    <t>TK</t>
  </si>
  <si>
    <t>Nî</t>
  </si>
  <si>
    <t>Cã</t>
  </si>
  <si>
    <t>Thu</t>
  </si>
  <si>
    <t>Chi</t>
  </si>
  <si>
    <t>1/ TiÒn thu tõ b¸n hµng, cung cÊp dÞch vô vµ DT kh¸c</t>
  </si>
  <si>
    <t>1131</t>
  </si>
  <si>
    <t>1121</t>
  </si>
  <si>
    <t>2/ TiÒn chi tr¶ cho ng­êi cung cÊp hµng ho¸ dÞch vô</t>
  </si>
  <si>
    <t>02</t>
  </si>
  <si>
    <t>1331</t>
  </si>
  <si>
    <t>131</t>
  </si>
  <si>
    <t>3/ TiÒn chi tr¶ cho ng­êi lao ®éng</t>
  </si>
  <si>
    <t>1361</t>
  </si>
  <si>
    <t>4/ TiÒn chi tr¶ l·i vay</t>
  </si>
  <si>
    <t>04</t>
  </si>
  <si>
    <t>141</t>
  </si>
  <si>
    <t>5/ TiÒn chi nép thuÕ TNDN</t>
  </si>
  <si>
    <t>05</t>
  </si>
  <si>
    <t>331</t>
  </si>
  <si>
    <t>6/ TiÒn thu kh¸c tõ ho¹t ®éng kinh doanh</t>
  </si>
  <si>
    <t>06</t>
  </si>
  <si>
    <t>3382</t>
  </si>
  <si>
    <t>311</t>
  </si>
  <si>
    <t>6427</t>
  </si>
  <si>
    <t>7/ TiÒn chi kh¸c cho ho¹t ®éng kinh doanh</t>
  </si>
  <si>
    <t>07</t>
  </si>
  <si>
    <t>3388</t>
  </si>
  <si>
    <t xml:space="preserve"> L­u chuyÓn tiÒn thuÇn tõ ho¹t ®éng kinh doanh</t>
  </si>
  <si>
    <t>4312</t>
  </si>
  <si>
    <t>3331</t>
  </si>
  <si>
    <t>6421</t>
  </si>
  <si>
    <t>3338</t>
  </si>
  <si>
    <t>II. L­u chuyÓn tiÒn tõ ho¹t ®éng ®Çu t­</t>
  </si>
  <si>
    <t>6422</t>
  </si>
  <si>
    <t>3383</t>
  </si>
  <si>
    <t>1/ TiÒn chi ®Ó mua s¾m, x©y dùng tµi s¶n cè ®Þnh vµ c¸c tµi s¶n dµi h¹n kh¸c</t>
  </si>
  <si>
    <t>6423</t>
  </si>
  <si>
    <t>3384</t>
  </si>
  <si>
    <t>2/ TiÒn thu tõ thanh lý, nh­îng b¸n tµi s¶n cè ®Þnh vµ c¸c tµi s¶n dµi h¹n kh¸c</t>
  </si>
  <si>
    <t>3/ TiÒn chi cho vay, mua c¸c c«ng cô nî cña ®¬n vÞ kh¸c</t>
  </si>
  <si>
    <t>6428</t>
  </si>
  <si>
    <t>3389</t>
  </si>
  <si>
    <t>4/ TiÒn thu håi cho vay, b¸n l¹i c¸c c«ng cô nî cña ®¬n vÞ kh¸c</t>
  </si>
  <si>
    <t>341</t>
  </si>
  <si>
    <t>5/ TiÒn chi ®Çu t­ gãp vèn vµo ®¬n vÞ kh¸c</t>
  </si>
  <si>
    <t>515</t>
  </si>
  <si>
    <t>6/ TiÒn thu håi ®Çu t­ gãp vèn vµo ®¬n vÞ kh¸c</t>
  </si>
  <si>
    <t>26</t>
  </si>
  <si>
    <t>635</t>
  </si>
  <si>
    <t>7/ TiÒn thu l·i cho vay, cæ tøc vµ lîi nhuËn ®­îc chia</t>
  </si>
  <si>
    <t>27</t>
  </si>
  <si>
    <t>6425</t>
  </si>
  <si>
    <t>L­u chuyÓn tiÒn thuÇn tõ ho¹t ®éng ®Çu t­</t>
  </si>
  <si>
    <t>III. L­u chuyÓn tiÒn tõ ho¹t ®éng tµi chÝnh</t>
  </si>
  <si>
    <t>1/ TiÒn thu tõ ph¸t hµnh cæ phiÕu, nhËn gãp vèn cña chñ së h÷u</t>
  </si>
  <si>
    <t>2/ TiÒn tr¶ vèn gãp cho c¸c chñ së h÷u, mua l¹i cæ phiÕu cña doanh nghiÖp ®· ph¸t hµnh</t>
  </si>
  <si>
    <t>3/ TiÒn vay ng¾n h¹n, dµi h¹n nhËn ®­îc</t>
  </si>
  <si>
    <t>33</t>
  </si>
  <si>
    <t>4/ TiÒn chi tr¶ nî gèc vay</t>
  </si>
  <si>
    <t>34</t>
  </si>
  <si>
    <t>5/ TiÒn chi tr¶ nî thuª tµi chÝnh</t>
  </si>
  <si>
    <t>35</t>
  </si>
  <si>
    <t>6/ Cæ tøc, lîi nhuËn ®· tr¶ cho chñ së h÷u</t>
  </si>
  <si>
    <t>36</t>
  </si>
  <si>
    <t>L­u chuyÓn tiÒn thuÇn tõ ho¹t ®éng tµi chÝnh</t>
  </si>
  <si>
    <t>L­u chuyÓn tiÒn thuÇn trong kú (20+30+40 )</t>
  </si>
  <si>
    <t>TiÒn vµ t­¬ng ®­¬ng tiÒn ®Çu kú</t>
  </si>
  <si>
    <r>
      <t xml:space="preserve"> </t>
    </r>
    <r>
      <rPr>
        <sz val="12"/>
        <rFont val=".VnTimeH"/>
        <family val="2"/>
      </rPr>
      <t>¶</t>
    </r>
    <r>
      <rPr>
        <sz val="12"/>
        <rFont val=".VnTime"/>
        <family val="2"/>
      </rPr>
      <t>nh h­ëng cña thay ®æi tû gi¸ hèi ®o¸i quy ®æi ngo¹i tÖ</t>
    </r>
  </si>
  <si>
    <t>61</t>
  </si>
  <si>
    <t>TiÒn vµ t­¬ng ®­¬ng tiÒn cuèi kú (50+60+61)</t>
  </si>
  <si>
    <t>70</t>
  </si>
  <si>
    <t>VII-34</t>
  </si>
  <si>
    <t xml:space="preserve"> Ng­êi lËp biÓu                             KÕ to¸n tr­ëng</t>
  </si>
  <si>
    <t>§inh Ngäc Kiªn                             TrÞnh V¨n H¶i</t>
  </si>
  <si>
    <t>Quý 2 n¨m 2012</t>
  </si>
  <si>
    <t>Lưu chuyển tiền từ hoạt động kinh doanh</t>
  </si>
  <si>
    <t>Tiền thu từ bán hàng, cung cấp dịch vụ</t>
  </si>
  <si>
    <t>Tiền chi trả cho người cung cấp hàng hóa và dịch vụ</t>
  </si>
  <si>
    <t>Tiền chi trả cho người lao động</t>
  </si>
  <si>
    <t>Tiền chi trả lãi vay</t>
  </si>
  <si>
    <t>Tiền chi nộp thuế TNDN</t>
  </si>
  <si>
    <t>1612</t>
  </si>
  <si>
    <t>Tiền thu khác từ hoạt động kinh doanh</t>
  </si>
  <si>
    <t>Tiền chi khác cho hoạt động kinh doanh</t>
  </si>
  <si>
    <t>Lưu chuyển tiền thuần từ hoạt động</t>
  </si>
  <si>
    <t>3334</t>
  </si>
  <si>
    <t xml:space="preserve">Lưu chuyển tiền từ hoạt động đầu tư </t>
  </si>
  <si>
    <t>3337</t>
  </si>
  <si>
    <t>Tiền chi để mua sắm, xây dựng TSCĐ và các TS dài hạn khác</t>
  </si>
  <si>
    <t xml:space="preserve">Tiền thu từ thanh lý, nhượng bán TSCĐ và các TS dài hạn khác </t>
  </si>
  <si>
    <t>Tiền chi cho vay, mua các công cụ nợ của đơn vị khác</t>
  </si>
  <si>
    <t>-</t>
  </si>
  <si>
    <t xml:space="preserve">Tiền thu hồi cho vay, bán lại các công cụ nợ của đơn vị khác </t>
  </si>
  <si>
    <t>Tiền chi đầu tư góp vốn vào đơn vị khác</t>
  </si>
  <si>
    <t>Tiền thu hồi đầu tư góp vốn vào đơn vị khác</t>
  </si>
  <si>
    <t>Tiền thu lãi cho vay, cổ tức và lợi nhuận được chia</t>
  </si>
  <si>
    <t>Lưu chuyển tiền thuần từ hoạt động đầu tư</t>
  </si>
  <si>
    <t xml:space="preserve">III.  Lưu chuyển tiền từ hoạt động tài chính </t>
  </si>
  <si>
    <t xml:space="preserve">   1.    Tiền thu từ phát hành cố phiếu, nhận vốn góp của chủ sở hữu</t>
  </si>
  <si>
    <t xml:space="preserve">  2.     Tiền chi trả vốn góp  cho các chủ sở hữu, mua lại cổ phiếu của doanh nghiệp đã phát hành</t>
  </si>
  <si>
    <t>3.     Tiền vay ngắn hạn, dài hạn nhận được</t>
  </si>
  <si>
    <t xml:space="preserve">  4.     Tiền chi trả nợ gốc vay</t>
  </si>
  <si>
    <t xml:space="preserve">  5.     Tiền chi trả nợ thuê tài chính </t>
  </si>
  <si>
    <t xml:space="preserve">  6.     Cổ tức, lợi nhuận đã trả cho chủ sở hữu </t>
  </si>
  <si>
    <t>Lưu chuyển tiền thuần từ hoạt động tài chính</t>
  </si>
  <si>
    <t>Lưu chuyển tiền thuần trong kỳ</t>
  </si>
  <si>
    <t>Tiền và tương đương tiền đầu năm</t>
  </si>
  <si>
    <t>Ảnh hưởng của thay đổi tỷ giá hối đoái quy đổi ngoại tệ</t>
  </si>
  <si>
    <t>Tiền và tương đương tiền cuối kỳ</t>
  </si>
  <si>
    <t>Quý 3 n¨m 2012</t>
  </si>
  <si>
    <t>113</t>
  </si>
  <si>
    <t>112</t>
  </si>
  <si>
    <t>3531</t>
  </si>
  <si>
    <t>3532</t>
  </si>
  <si>
    <t>3335</t>
  </si>
  <si>
    <t>811</t>
  </si>
  <si>
    <t>MÉu sè B09a - DN</t>
  </si>
  <si>
    <t>B¶n thuyÕt minh b¸o c¸o tµi chÝnh chän läc</t>
  </si>
  <si>
    <t>I- §Æc ®iÓm ho¹t ®éng cña doanh nghiÖp</t>
  </si>
  <si>
    <t>01- H×nh thøc së h÷u vèn: C«ng ty cæ phÇn Nhµ n­íc gi÷ &gt;50% vèn</t>
  </si>
  <si>
    <t>02- LÜnh vùc kinh doanh: X©y dùng c¬ b¶n</t>
  </si>
  <si>
    <t>03- Ngµnh nghÒ kinh doanh:</t>
  </si>
  <si>
    <t>- Khai th¸c c¸t, ®¸, sái, ®Êt sÐt, cao lanh;</t>
  </si>
  <si>
    <t>- S¶n xuÊt g¹ch nung, ngãi, v«i;</t>
  </si>
  <si>
    <t>- S¶n xuÊt c¸c s¶n phÈm tõ xi m¨ng v÷a;</t>
  </si>
  <si>
    <t>- S¶n xuÊt cÊu kiÖn thÐp cho x©y dùng vµ c¸c s¶n phÈm kim lo¹i cho x©y dùng vµ kiÕn tróc;</t>
  </si>
  <si>
    <t>- San lÊp mÆt b»ng;</t>
  </si>
  <si>
    <t>- X©y dùng c¸c c«ng tr×nh d©n dông, kü thuËt (C«ng nghiÖp, giao th«ng, thuû lîi, thuû ®iÖn, nhiÖt</t>
  </si>
  <si>
    <t>®iÖn, ®­êng d©y vµ tr¹m ®iÖn, n­íc sinh ho¹t, c«ng tr×nh ngÇm d­íi ®Êt - d­íi n­íc, ®­êng ngÇm,</t>
  </si>
  <si>
    <t>c«ng tr×nh h¹ tÇng kü thuËt);</t>
  </si>
  <si>
    <t>- Hoµn thiÖn c«ng tr×nh x©y dùng;</t>
  </si>
  <si>
    <t>- Mua b¸n vËt liÖu x©y dùng;</t>
  </si>
  <si>
    <t>- VËn t¶i hµng ho¸ b»ng xe t¶i ®Æc biÖt;</t>
  </si>
  <si>
    <t>- Kinh doanh bÊt ®éng s¶n víi quyÒn së h÷u hoÆc ®i thuª;</t>
  </si>
  <si>
    <t>- §Çu t­ vµ kinh doanh ®­êng giao th«ng;</t>
  </si>
  <si>
    <t>04- §Æc ®iÓm ho¹t ®éng cña doanh nghiÖp trong n¨m tµi chÝnh cã ¶nh h­ëng ®Õn b¸o c¸o tµi chÝnh:</t>
  </si>
  <si>
    <t>- Thêi tiÕt kh¾c nhiÖt, m­a giã bÊt th­êng, thêi gian nghØ lÔ kÐo dµi ®· lµm ¶nh h­ëng kh«ng tèt ®Õn</t>
  </si>
  <si>
    <t>kÕt qu¶ SXKD trong kú.</t>
  </si>
  <si>
    <t>- Mét sè c«ng tr×nh do thay ®æi thiÕt kÕ, ph­¬ng ¸n thi c«ng, gi¶i phãng mÆt b»ng chËm nªn cã thêi</t>
  </si>
  <si>
    <t>gian ph¶i nghØ chê viÖc, gi¸n ®o¹n thi c«ng dÉn tíi hiÖu qu¶ s¶n xuÊt thÊp.</t>
  </si>
  <si>
    <t>- H¹n møc tÝn dông thÊp; L·i vay vµ gi¸ c¶ c¸c lo¹i hµng ho¸, vËt t­, nhiªn liÖu t¨ng bÊt th­êng ¶nh</t>
  </si>
  <si>
    <t>h­ëng lín tíi kÕt qu¶ SXKD trong kú.</t>
  </si>
  <si>
    <t>- Mét sè c«ng tr×nh chñ ®Çu t­ chËm nghiÖm thu, thanh to¸n. MÆt kh¸c vèn chñ së h÷u thÊp dÉn tíi</t>
  </si>
  <si>
    <t>thiÕu vèn kinh doanh, kh¶ n¨ng quay vßng vèn chËm.</t>
  </si>
  <si>
    <t>II- Kú kÕ to¸n, ®¬n vÞ tiÒn tÖ sö dông trong kÕ to¸n</t>
  </si>
  <si>
    <t>01- Niªn ®é kÕ to¸n: B¾t ®Çu tõ 01/01/2012 kÕt thóc ngµy 31/12/2012</t>
  </si>
  <si>
    <t>02- §¬n vÞ tiÒn tÖ sö dông trong kÕ to¸n: §ång ViÖt nam.</t>
  </si>
  <si>
    <t>III-  ChuÈn mùc vµChÕ ®é kÕ to¸n ¸p dông t¹i doanh nghiÖp</t>
  </si>
  <si>
    <t>01- ChÕ ®é kÕ to¸n ¸p dông: ChÕ ®é kÕ to¸n doanh nghiÖp x©y l¾p nöa tËp trung, nöa ph©n t¸n.</t>
  </si>
  <si>
    <t>02- Tu©n thñ ®Çy ®ñ 26 chuÈn mùc kÕ to¸n hiÖn hµnh; QuyÕt ®Þnh: 15/2006/Q§-BTC (20/03/2006)</t>
  </si>
  <si>
    <t>vµ Th«ng t­: 244/2009/TT-BTC (31/12/2009) cña Bé tr­ëng Bé Tµi chÝnh.</t>
  </si>
  <si>
    <t>03- H×nh thøc kÕ to¸n ¸p dông: NhËt ký chung (H¹ch to¸n trªn phÇn mÒm m¸y vi tÝnh)</t>
  </si>
  <si>
    <t>IV- C¸c chÝnh s¸ch kÕ to¸n ¸p dông</t>
  </si>
  <si>
    <t>01- Nguyªn t¾c ghi nhËn c¸c kho¶n tiÒn vµ c¸c kho¶n t­¬ng ®­¬ng tiÒn:</t>
  </si>
  <si>
    <t>- Nguyªn t¾c ghi nhËn c¸c kho¶n tiÒn: TiÒn mÆt, tiÒn göi Ng©n hµng, TiÒn ®ang chuyÓn theo thùc tÕ</t>
  </si>
  <si>
    <t>ph¸t sinh t¹i thêi ®iÓm lËp b¸o c¸o.</t>
  </si>
  <si>
    <t>- Nguyªn t¾c x¸c ®Þnh c¸c kho¶n t­¬ng ®­¬ng tiÒn: Lµ c¸c kho¶n ®Çu t­ ng¾n h¹n kh«ng qu¸ 3 (ba)</t>
  </si>
  <si>
    <t>th¸ng, cã kh¶ n¨ng chuyÓn ®æi dÔ dµng thµnh tiÒn vµ kh«ng cã nhiÒu rñi ro trong viÖc chuyÓn ®æi</t>
  </si>
  <si>
    <t>thµnh tiÒn kÓ tõ ngµy mua kho¶n ®Çu t­ ®ã t¹i thêi ®iÓm b¸o c¸o.</t>
  </si>
  <si>
    <r>
      <t>- Ph­¬ng ph¸p chuyÓn</t>
    </r>
    <r>
      <rPr>
        <sz val="8"/>
        <rFont val=".VnTime"/>
        <family val="2"/>
      </rPr>
      <t xml:space="preserve"> </t>
    </r>
    <r>
      <rPr>
        <sz val="12.5"/>
        <rFont val=".VnTime"/>
        <family val="2"/>
      </rPr>
      <t>®æi</t>
    </r>
    <r>
      <rPr>
        <sz val="8"/>
        <rFont val=".VnTime"/>
        <family val="2"/>
      </rPr>
      <t xml:space="preserve"> </t>
    </r>
    <r>
      <rPr>
        <sz val="12.5"/>
        <rFont val=".VnTime"/>
        <family val="2"/>
      </rPr>
      <t>c¸c</t>
    </r>
    <r>
      <rPr>
        <sz val="8"/>
        <rFont val=".VnTime"/>
        <family val="2"/>
      </rPr>
      <t xml:space="preserve"> </t>
    </r>
    <r>
      <rPr>
        <sz val="12.5"/>
        <rFont val=".VnTime"/>
        <family val="2"/>
      </rPr>
      <t>®ång</t>
    </r>
    <r>
      <rPr>
        <sz val="8"/>
        <rFont val=".VnTime"/>
        <family val="2"/>
      </rPr>
      <t xml:space="preserve"> </t>
    </r>
    <r>
      <rPr>
        <sz val="12.5"/>
        <rFont val=".VnTime"/>
        <family val="2"/>
      </rPr>
      <t>tiÒn</t>
    </r>
    <r>
      <rPr>
        <sz val="8"/>
        <rFont val=".VnTime"/>
        <family val="2"/>
      </rPr>
      <t xml:space="preserve"> </t>
    </r>
    <r>
      <rPr>
        <sz val="12.5"/>
        <rFont val=".VnTime"/>
        <family val="2"/>
      </rPr>
      <t>kh¸c</t>
    </r>
    <r>
      <rPr>
        <sz val="8"/>
        <rFont val=".VnTime"/>
        <family val="2"/>
      </rPr>
      <t xml:space="preserve"> </t>
    </r>
    <r>
      <rPr>
        <sz val="12.5"/>
        <rFont val=".VnTime"/>
        <family val="2"/>
      </rPr>
      <t>ra</t>
    </r>
    <r>
      <rPr>
        <sz val="8"/>
        <rFont val=".VnTime"/>
        <family val="2"/>
      </rPr>
      <t xml:space="preserve"> </t>
    </r>
    <r>
      <rPr>
        <sz val="12.5"/>
        <rFont val=".VnTime"/>
        <family val="2"/>
      </rPr>
      <t>®ång tiÒn sö dông</t>
    </r>
    <r>
      <rPr>
        <sz val="8"/>
        <rFont val=".VnTime"/>
        <family val="2"/>
      </rPr>
      <t xml:space="preserve"> </t>
    </r>
    <r>
      <rPr>
        <sz val="12.5"/>
        <rFont val=".VnTime"/>
        <family val="2"/>
      </rPr>
      <t>trong</t>
    </r>
    <r>
      <rPr>
        <sz val="8"/>
        <rFont val=".VnTime"/>
        <family val="2"/>
      </rPr>
      <t xml:space="preserve"> </t>
    </r>
    <r>
      <rPr>
        <sz val="12.5"/>
        <rFont val=".VnTime"/>
        <family val="2"/>
      </rPr>
      <t>kÕ</t>
    </r>
    <r>
      <rPr>
        <sz val="8"/>
        <rFont val=".VnTime"/>
        <family val="2"/>
      </rPr>
      <t xml:space="preserve"> </t>
    </r>
    <r>
      <rPr>
        <sz val="12.5"/>
        <rFont val=".VnTime"/>
        <family val="2"/>
      </rPr>
      <t>to¸n: C¸c nghiÖp vô ph¸t</t>
    </r>
  </si>
  <si>
    <t>sinh b»ng ngo¹i tÖ ®­îc quy ®æi theo tû gi¸ giao dÞch thùc tÕ hoÆc tû gi¸ giao dÞch b×nh qu©n trªn</t>
  </si>
  <si>
    <t>thÞ tr­êng ngo¹i tÖ liªn Ng©n hµng do Ng©n hµng nhµ n­íc c«ng bè cïng ngµy.</t>
  </si>
  <si>
    <t>Chªnh  lÖch  tû gi¸ thùc tÕ ph¸t sinh trong n¨m vµ chªnh lÖch tû gi¸ do ®¸nh gi¸ l¹i sè d­ cña c¸c</t>
  </si>
  <si>
    <t>kho¶n môc tiÒn tÖ t¹i thêi ®iÓm kÕt thóc niªn ®é tµi chÝnh ®­îc ghi nhËn vµo doanh thu tµi chÝnh</t>
  </si>
  <si>
    <t>hoÆc chi phÝ tµi chÝnh trong kú.</t>
  </si>
  <si>
    <t>02- Nguyªn t¾c ghi nhËn hµng tån kho:</t>
  </si>
  <si>
    <t xml:space="preserve">- Nguyªn t¾c ghi nhËn hµng tån kho: </t>
  </si>
  <si>
    <t>Hµng tån kho ®­îc x¸c ®Þnh trªn c¬ së gi¸ gèc bao gåm: Chi phÝ mua, chi phÝ chÕ biÕn vµ c¸c chi</t>
  </si>
  <si>
    <t>phÝ kh¸c cã liªn quan trùc tiÕp kh¸c ®Ó cã ®­îc hµng tån kho ë ®Þa ®iÓm vµ tr¹ng th¸i hiÖn t¹i.</t>
  </si>
  <si>
    <t>Chi phÝ mua cña hµng bao gåm: Gi¸ mua, c¸c lo¹i thuÕ kh«ng ®­îc hoµn l¹i, chi phÝ vËn chuyÓn,</t>
  </si>
  <si>
    <t>b¶o qu¶n, bèc xÕp trong qu¸ tr×nh mua hµng vµ c¸c chi phÝ liªn quan trùc tiÕp ®Õn viÖc mua hµng.</t>
  </si>
  <si>
    <t>Chi phÝ chÕ biÕn bao gåm: Chi phÝ nguyªn vËt liÖu trùc tiÕp, chi phÝ lao ®éng trùc tiÕp, chi phÝ s¶n</t>
  </si>
  <si>
    <t>xuÊt chung biÕn ®æi vµ chi phÝ s¶n xuÊt chung cè ®Þnh.</t>
  </si>
  <si>
    <t>- Ph­¬ng ph¸p tÝnh gi¸ trÞ hµng tån kho: Theo thùc tÕ ®Ých danh.</t>
  </si>
  <si>
    <t>- Ph­¬ng ph¸p h¹ch to¸n hµng tån kho: Kª khai th­êng xuyªn.</t>
  </si>
  <si>
    <t>- Ph­¬ng ph¸p lËp dù phßng gi¶m gi¸ hµng tån kho: Kh«ng</t>
  </si>
  <si>
    <t>03- Nguyªn t¾c ghi nhËn vµ khÊu hao TSC§:</t>
  </si>
  <si>
    <t>- Nguyªn t¾c ghi nhËn TSC§:</t>
  </si>
  <si>
    <t>TSC§ h÷u h×nh vµ tµi s¶n cè ®Þnh v« h×nh ®­îc ghi nhËn ban ®Çu theo gi¸ gèc. Trong qu¸ tr×nh sö</t>
  </si>
  <si>
    <t>dông tµi s¶n cè ®Þnh h÷u h×nh vµ tµi s¶n cè ®Þnh v« h×nh ®­îc ghi nhËn theo nguyªn gi¸ trõ gi¸ trÞ</t>
  </si>
  <si>
    <t>hao mßn lòy kÕ.</t>
  </si>
  <si>
    <t>- Ph­¬ng ph¸p khÊu hao TSC§ : §­êng th¼ng theo thêi gian vµ dù ¸n.</t>
  </si>
  <si>
    <t>KhÊu hao tµi s¶n cè ®Þnh ®­îc tÝnh theo ph­¬ng ph¸p khÊu hao ®­êng th¼ng dùa trªn thêi gian sö</t>
  </si>
  <si>
    <t xml:space="preserve">dông ­íc tÝnh cña tµi s¶n, sè n¨m khÊu hao cô thÓ. </t>
  </si>
  <si>
    <t>•</t>
  </si>
  <si>
    <t>Nhµ cöa, vËt kiÕn tróc</t>
  </si>
  <si>
    <t xml:space="preserve">     15 n¨m</t>
  </si>
  <si>
    <t>M¸y mãc thiÕt bÞ</t>
  </si>
  <si>
    <t>05 - 10 n¨m</t>
  </si>
  <si>
    <t>Ph­¬ng tiÖn vËn t¶i</t>
  </si>
  <si>
    <t>ThiÕt bÞ v¨n phßng</t>
  </si>
  <si>
    <t>04 - 06 n¨m</t>
  </si>
  <si>
    <t>TSC§ v« h×nh</t>
  </si>
  <si>
    <t>04- Nguyªn t¾c ghi nhËn vµ khÊu hao bÊt ®éng s¶n ®Çu t­:</t>
  </si>
  <si>
    <t>- Nguyªn t¾c ghi nhËn bÊt ®éng s¶n ®Çu t­:</t>
  </si>
  <si>
    <t>- Ph­¬ng ph¸p khÊu hao bÊt ®éng s¶n ®Çu t­:</t>
  </si>
  <si>
    <t>05- Nguyªn t¾c ghi nhËn c¸c kho¶n ®Çu t­ tµi chÝnh</t>
  </si>
  <si>
    <t>- C¸c kho¶n ®Çu t­ vµo c«ng ty con, c«ng ty liªn kÕt, vèn gãp vµo c¬ së kinh doanh ®ång kiÓm so¸t:</t>
  </si>
  <si>
    <t>- C¸c kho¶n ®Çu t­ chøng kho¸n ng¾n h¹n:</t>
  </si>
  <si>
    <t>C¸c kho¶n ®Çu t­ chøng kho¸n t¹i thêi ®iÓm lËp b¸o c¸o, nÕu:</t>
  </si>
  <si>
    <t>C¸c kho¶n ®Çu t­ cã thêi h¹n thu håi hoÆc ®¸o h¹n kh«ng qu¸ 3 th¸ng kÓ tõ ngµy mua ®­îc coi</t>
  </si>
  <si>
    <t>lµ “T­¬ng ®­¬ng tiÒn”;</t>
  </si>
  <si>
    <t>Cã thêi h¹n thu håi d­íi 1 n¨m ®­îc ph©n lo¹i lµ tµi s¶n ng¾n h¹n;</t>
  </si>
  <si>
    <t>Cã thêi h¹n thu håi trªn 1 n¨m ®­îc ph©n lo¹i lµ tµi s¶n dµi h¹n;</t>
  </si>
  <si>
    <t>- C¸c kho¶n ®Çu t­ ng¾n h¹n, dµi h¹n kh¸c:</t>
  </si>
  <si>
    <t>- Ph­¬ng ph¸p lËp dù phßng gi¶m gi¸ ®Çu t­ ng¾n h¹n, dµi h¹n:</t>
  </si>
  <si>
    <t>Dù phßng gi¶m gi¸ ®Çu t­ ®­îc lËp vµo thêi ®iÓm kÕt thóc niªn ®é kÕ to¸n, ®­îc x¸c ®Þnh trªn c¬</t>
  </si>
  <si>
    <t>së chªnh lÖch gi÷a gi¸ gèc cña c¸c kho¶n ®Çu t­ lín h¬n gi¸ trÞ thÞ tr­êng cña chóng t¹i thêi ®iÓm</t>
  </si>
  <si>
    <t>lËp dù phßng .</t>
  </si>
  <si>
    <t>06- Nguyªn t¾c ghi nhËn vµ vèn ho¸ c¸c kho¶n chi phÝ ®i vay:</t>
  </si>
  <si>
    <t>- Nguyªn t¾c ghi nhËn chi phÝ ®i vay:</t>
  </si>
  <si>
    <t>Chi phÝ ®i vay liªn quan trùc tiÕp ®Õn viÖc ®Çu t­ x©y dùng hoÆc s¶n xuÊt tµi s¶n cè ®Þnh dë dang</t>
  </si>
  <si>
    <t>®­îc tÝnh vµo gi¸ trÞ cña cña tµi s¶n ®ã (§­îc vèn hãa), bao gåm c¸c kho¶n l·i tiÒn vay, ph©n bæ</t>
  </si>
  <si>
    <t>c¸c kho¶n chiÕt khÊu hoÆc phô tréi khi ph¸t hµnh tr¸i phiÕu, c¸c kho¶n chi phÝ phô ph¸t sinh liªn</t>
  </si>
  <si>
    <t>quan tíi qu¸ tr×nh lµm thñ tôc vay.</t>
  </si>
  <si>
    <t>ViÖc  vèn  hãa  chi phÝ  ®i  vay sÏ ®­îc t¹m ngõng l¹i trong c¸c giai ®o¹n mµ qu¸ tr×nh ®Çu t­ x©y</t>
  </si>
  <si>
    <t>dùng hoÆc s¶n xuÊt tµi s¶n dë dang bÞ gi¸n ®o¹n trõ khi sù gi¸n ®o¹n ®ã lµ cÇn thiÕt.</t>
  </si>
  <si>
    <t>ViÖc vèn hãa chi phÝ ®i vay sÏ chÊm døt  khi c¸c ho¹t ®éng chñ yÕu cho viÖc chuÈn bÞ ®­a tµi s¶n</t>
  </si>
  <si>
    <t>dë dang vµo sö dông hoÆc b¸n ®· hoµn thµnh. Chi phÝ ®i vay ph¸t sinh sau ®ã sÏ ®­îc ghi nhËn lµ</t>
  </si>
  <si>
    <t>chi phÝ trong kú.</t>
  </si>
  <si>
    <t>C¸c  kho¶n  thu nhËp ph¸t sinh do ®Çu t­ t¹m thêi c¸c kho¶n vay riªng biÖt trong khi chê sö dông</t>
  </si>
  <si>
    <t>vµo môc ®Ých cã ®­îc tµi s¶n dë dang th× ®­îc ghi gi¶m trõ (-) vµo chi phÝ ®i vay khi vèn hãa.</t>
  </si>
  <si>
    <t>L·i tiÒn vay ph¸t sinh tõ c¸c kho¶n vay phôc vô cho ho¹t ®éng SXKD ®­îc h¹ch to¸n vµo KÕt qu¶</t>
  </si>
  <si>
    <t>ho¹t ®éng kinh doanh khi ph¸t sinh.</t>
  </si>
  <si>
    <t>- Tû lÖ vèn ho¸ ®­îc sö dông ®Ó x¸c ®Þnh chi phÝ ®i vay ®­îc vèn ho¸ trong kú: Toµn bé</t>
  </si>
  <si>
    <t>07- Nguyªn t¾c ghi nhËn vµ vèn ho¸ c¸c kho¶n chi phÝ kh¸c:</t>
  </si>
  <si>
    <t>- Chi phÝ tr¶ tr­íc: TrÝch tr­íc vµo chi phÝ s¶n xuÊt kinh doanh trong kú h¹ch to¸n kho¶n chi phÝ söa</t>
  </si>
  <si>
    <t>ch÷a lín TSC§. Nguån trÝch tr­íc nµy dïng ®Ó quyÕt to¸n c¸c chi phÝ söa ch÷a lín TSC§ ph¸t sinh</t>
  </si>
  <si>
    <t>trong kú (HoÆc ®Ó l¹i cho kú sau ®Ó quyÕt to¸n c¸c kho¶n chi phÝ söa ch÷a lín ch­a thùc hiÖn xong</t>
  </si>
  <si>
    <t>trong kú). NÕu gi¸ trÞ ®· trÝch trong kú kh«ng ®ñ chi tr¶ c¸c kho¶n chi phÝ SCL ®· ph¸t sinh th× h¹ch</t>
  </si>
  <si>
    <t xml:space="preserve">trùc tiÕp vµo phÝ phÝ SXKD trong kú. NÕu gi¸ trÞ ®· trÝch trong kú kh«ng chi hÕt th× sÏ ®­îc dïng ®Ó  </t>
  </si>
  <si>
    <t>ghi gi¶m chi phÝ SXKD trong kú.</t>
  </si>
  <si>
    <t>- Chi phÝ kh¸c: KÕt chuyÓn vµo chi phÝ SXKD trong 1 kú h¹ch to¸n.</t>
  </si>
  <si>
    <t>- Ph­¬ng ph¸p ph©n bæ chi phÝ tr¶ tr­íc: Ph©n bæ chi phÝ SC lín TSC§ vµo chi chi SXKD theo quý.</t>
  </si>
  <si>
    <t>- Ph­¬ng ph¸p vµ thêi gian ph©n bæ lîi thÕ th­¬ng m¹i: Theo ®­êng th¼ng trong 10 n¨m.</t>
  </si>
  <si>
    <t>08- Nguyªn t¾c ghi nhËn chi phÝ ph¶i tr¶: Ph©n bæ vµo chi phÝ SXKD trong kú theo kÕ ho¹ch.</t>
  </si>
  <si>
    <t>09- Nguyªn t¾c vµ ph­¬ng ph¸p ghi nhËn c¸c kho¶n dù phßng ph¶i tr¶:</t>
  </si>
  <si>
    <t>10- Nguyªn t¾c ghi nhËn vèn chñ së h÷u:</t>
  </si>
  <si>
    <t>- Nguyªn t¾c ghi nhËn vèn ®Çu t­ cña chñ së h÷u, thÆng d­ vèn cæ phÇn, vèn kh¸c cña chñ së h÷u:</t>
  </si>
  <si>
    <t>Ghi nhËn theo sè vèn thùc gãp cña chñ së h÷u vµ c¸c quy ®Þnh kh¸c hiÖn hµnh.</t>
  </si>
  <si>
    <t>- Nguyªn t¾c ghi nhËn chªnh lÖch tû gi¸:</t>
  </si>
  <si>
    <t>Ghi nhËn vµo chi phÝ tµi chÝnh hoÆc doanh thu ho¹t ®éng tµi chÝnh trong kú c¸c kho¶n chªnh lÖch</t>
  </si>
  <si>
    <t>tû gi¸ hèi ®o¸i theo quy ®Þnh hiÖn hµnh.  Do  hiÖn t¹i ®¬n vÞ kh«ng cã ho¹t ®éng ®Çu t­ x©y dùng</t>
  </si>
  <si>
    <t>hoÆc ho¹t ®éng ®Çu t­ më réng quy m« s¶n xuÊt dë dang.</t>
  </si>
  <si>
    <t>- Nguyªn t¾c ghi nhËn lîi nhuËn ch­a ph©n phèi: Ghi nhËn ®Ých doanh c¸c kho¶n l·i, lç cña c¸c ho¹t</t>
  </si>
  <si>
    <t>®éng SXKD, ho¹t ®éng tµi chÝnh vµ c¸c ho¹t ®éng kh¸c.</t>
  </si>
  <si>
    <t>11- Nguyªn t¾c vµ ph­¬ng ph¸p ghi nhËn doanh thu:</t>
  </si>
  <si>
    <t>- Doanh thu b¸n hµng: X¸c ®Þnh theo gi¸ trÞ hîp lý c¸c kho¶n tiÒn sÏ thu ®­îc tõ ho¹t ®éng SXKD.</t>
  </si>
  <si>
    <t>- Doanh thu cung cÊp dÞch vô: Theo kho¶n tiÒn x¸c ®Þnh sÏ thu ®­îc.</t>
  </si>
  <si>
    <t>- Doanh thu ho¹t ®éng tµi chÝnh: Ghi nhËn theo gi¸ trÞ l·i tiÒn göi ®­îc thanh to¸n.</t>
  </si>
  <si>
    <t>- Doanh thu hîp ®ång x©y dùng: Theo KL c«ng viÖc hoµn thµnh ®­îc nghiÖm thu.</t>
  </si>
  <si>
    <t>12- Nguyªn t¾c vµ ph­¬ng ph¸p ghi nhËn chi phÝ tµi chÝnh: L·i tiÒn vay ph¸t sinh trong kú.</t>
  </si>
  <si>
    <t>13- Nguyªn t¾c vµ ph­¬ng ph¸p ghi nhËn chi phÝ thuÕ thu nhËp doanh nghiÖp hiÖn hµnh, chi phÝ thuÕ</t>
  </si>
  <si>
    <t>thu nhËp doanh nghiÖp ho·n l¹i: Theo thu nhËp chÞu thuÕ ®· x¸c ®Þnh vµ thuÕ suÊt hiÖn hµnh.</t>
  </si>
  <si>
    <t>14- C¸c nghiÖp vô dù phßng rñi ro hèi ®o¸i: Kh«ng</t>
  </si>
  <si>
    <t>15- Nguyªn t¾c vµ ph­¬ng ph¸p kÕ to¸n kh¸c: Kh«ng</t>
  </si>
  <si>
    <t>V- C¸c sù kiÖn hoÆc giao dÞch träng yÕu trong kú kÕ to¸n gi÷a niªn ®é</t>
  </si>
  <si>
    <t>1- Chu kú cña c¸c ho¹t ®éng s¶n xuÊt kinh doanh trong kú kÕ to¸n lµ liªn tôc theo tiÕn ®é cña c¸c</t>
  </si>
  <si>
    <t>c«ng tr×nh ®¬n vÞ ®ang thi c«ng vµ ®Æc thï cña ngµnh x©y dùng c¬ b¶n.</t>
  </si>
  <si>
    <t>2- TÝnh chÊt vµ gi¸ trÞ cña c¸c kho¶n môc ¶nh h­ëng ®Õn tµi s¶n, nî ph¶i tr¶, nguån vèn chñ së h÷u</t>
  </si>
  <si>
    <t>thu nhËp thuÇn, hoÆc c¸c luång tiÒn ®­îc coi lµ yÕu tè kh«ng b×nh th­êng do tÝnh chÊt, quy m« hoÆc</t>
  </si>
  <si>
    <t>t¸c ®éng cña chóng: Kh«ng cã.</t>
  </si>
  <si>
    <t>3- Nh÷ng biÕn ®éng trong nguån vèn chñ së h÷u vµ gi¸ trÞ luü kÕ:</t>
  </si>
  <si>
    <t>Danh môc</t>
  </si>
  <si>
    <t>Cuèi kú</t>
  </si>
  <si>
    <t>§Çu n¨m</t>
  </si>
  <si>
    <t>- Vèn ®Çu t­ cña chñ së h÷u</t>
  </si>
  <si>
    <t>- Quü ®Çu t­ ph¸t triÓn</t>
  </si>
  <si>
    <t>- Quü dù phßng tµi chÝnh</t>
  </si>
  <si>
    <t>- Lîi nhuËn sau thuÕ ch­a ph©n phèi</t>
  </si>
  <si>
    <t>* Lç ph¸t sinh t¨ng trong kú:</t>
  </si>
  <si>
    <t xml:space="preserve">Trong ®ã: </t>
  </si>
  <si>
    <t>+ Lç quý 1/2012:</t>
  </si>
  <si>
    <t>+ Lç quý 2/2012</t>
  </si>
  <si>
    <t>+ Lç quý 3/2012</t>
  </si>
  <si>
    <t>4- TÝnh chÊt vµ gi¸ trÞ cña nh÷ng thay ®æi trong c¸c ­íc tÝnh kÕ to¸n ®· ®­îc b¸o c¸o trong b¸o c¸o</t>
  </si>
  <si>
    <t>gi÷a niªn ®é tr­íc cña niªn ®é kÕ to¸n hiÖn t¹i ; HoÆc nh÷ng thay ®æi trong c¸c ­íc tÝnh kÕ to¸n ®·</t>
  </si>
  <si>
    <t>®­îc  b¸o c¸o trong c¸c niªn ®é tr­íc,  nÕu nh÷ng thay ®æi nµy cã ¶nh h­ëng  träng yÕu ®Õn kú kÕ</t>
  </si>
  <si>
    <t>to¸n gi÷a niªn ®é hiÖn t¹i: Kh«ng cã.</t>
  </si>
  <si>
    <t>5- Ph¸t hµnh, mua l¹i vµ hoµn tr¶ c¸c chøng kho¸n nî vµ chøng kho¸n vèn: Kh«ng cã.</t>
  </si>
  <si>
    <t>6- Cæ tøc ®· tr¶ cña cæ phiÕu phæ th«ng vµ cæ phiÕu ­u ®·i: Kh«ng cã.</t>
  </si>
  <si>
    <t>Theo nghÞ quyÕt ®¹i héi cæ ®«ng th­êng niªn n¨m 2011 ®· biÓu quyÕt th«ng qua ngµy 14/04/2011.</t>
  </si>
  <si>
    <t>+ Tû lÖ chi tr¶ cæ tøc: 15,0 % vèn ®iÒu lÖ</t>
  </si>
  <si>
    <t>+ H×nh thøc chi tr¶: B»ng tiÒn</t>
  </si>
  <si>
    <t>+ Tæng sè cæ tøc ph¶i tr¶:</t>
  </si>
  <si>
    <t>* Cæ tøc tr¶ cho cæ phiÕu phæ th«ng:</t>
  </si>
  <si>
    <t>* Cæ tøc tr¶ cho cæ phiÕu ­u ®·i:</t>
  </si>
  <si>
    <t>+ Sè cæ tøc ®· ®­îc chi tr¶:</t>
  </si>
  <si>
    <t>+ Sè cæ tøc ch­a chi tr¶ (Tcty XD Tr­êng S¬n):</t>
  </si>
  <si>
    <t>7- Doanh thu vµ kÕt qu¶ kinh doanh bé phËn theo lÜnh vùc kinh doanh</t>
  </si>
  <si>
    <t>7.1- Sè liÖu quý 3/2012:</t>
  </si>
  <si>
    <t>LÜnh vùc SXKD</t>
  </si>
  <si>
    <t>Doanh thu</t>
  </si>
  <si>
    <t>LN tr­íc thuÕ</t>
  </si>
  <si>
    <t>- Ho¹t ®éng x©y l¾p:</t>
  </si>
  <si>
    <t>- H§ s¶n xuÊt kh¸c:</t>
  </si>
  <si>
    <t>- Ho¹t ®éng tµi chÝnh:</t>
  </si>
  <si>
    <t>- Ho¹t ®éng kh¸c:</t>
  </si>
  <si>
    <t>7.2- Sè liÖu luü kÕ tõ ®Çu n¨m:</t>
  </si>
  <si>
    <t>*** L­u ý:</t>
  </si>
  <si>
    <t>+ Ho¹t ®éng tµi chÝnh chØ ®¬n thuÇn lµ so s¸nh l·i tiÒn göi thu ®­îc vµ chi phÝ l·i vay.</t>
  </si>
  <si>
    <t>+ Ho¹t ®éng kh¸c:</t>
  </si>
  <si>
    <t>Thanh lý TSC§:</t>
  </si>
  <si>
    <t>8-  Nh÷ng sù kiÖn träng yÕu ph¸t sinh sau ngµy kÕt thóc kú kÕ to¸n gi÷a niªn ®é nh­ng ch­a ®­îc</t>
  </si>
  <si>
    <t>ph¶n ¸nh trong b¸o c¸o tµi chÝnh: Kh«ng cã.</t>
  </si>
  <si>
    <t>9-  Nh÷ng thay ®æi trong c¸c kho¶n nî tiÒm tµng  hoÆc tµi s¶n tiÒm tµng  kÓ tõ ngµy kÕt thóc kú kÕ</t>
  </si>
  <si>
    <t>to¸n n¨m gÇn nhÊt: Kh«ng cã.</t>
  </si>
  <si>
    <t>10- C¸c th«ng tin kh¸c:</t>
  </si>
  <si>
    <t>- Sè liÖu so s¸nh lµ sè liÖu trªn b¸o c¸o tµi chÝnh n¨m 2011 ®· ®­îc kiÓm to¸n bëi Chi nh¸nh C«ng</t>
  </si>
  <si>
    <t>ty TNHH DÞch vô T­ vÊn Tµi chÝnh KÕ to¸n vµ KiÓm to¸n Nam ViÖt (AASCN).</t>
  </si>
  <si>
    <t>- N¨m 2012 c«ng ty ®· hÕt thêi gian ®­îc h­ëng ­u ®·i gi¶m 50% thuÕ TNDN ®èi víi c¸c ®¬n vÞ</t>
  </si>
  <si>
    <t>thùc hiÖn cæ phÇn ho¸ doanh nghiÖp nhµ n­íc theo nghÞ ®Þnh: 187/2004/N§-CP ngµy 14/11/2004</t>
  </si>
  <si>
    <t>cña ChÝnh phñ.</t>
  </si>
  <si>
    <t>TrÞnh V¨n H¶i</t>
  </si>
</sst>
</file>

<file path=xl/styles.xml><?xml version="1.0" encoding="utf-8"?>
<styleSheet xmlns="http://schemas.openxmlformats.org/spreadsheetml/2006/main">
  <numFmts count="73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_);_(@_)"/>
    <numFmt numFmtId="165" formatCode="_-* #,##0.00_V_N_D_-;\-* #,##0.00_V_N_D_-;_-* &quot;-&quot;??_V_N_D_-;_-@_-"/>
    <numFmt numFmtId="166" formatCode="#\ ###\ ###\ ###\ ###\ ###"/>
    <numFmt numFmtId="167" formatCode="#,##0;[Red]#,##0"/>
    <numFmt numFmtId="168" formatCode="_-&quot;$&quot;* #,##0_-;\-&quot;$&quot;* #,##0_-;_-&quot;$&quot;* &quot;-&quot;_-;_-@_-"/>
    <numFmt numFmtId="169" formatCode="&quot;\&quot;#,##0.00;[Red]&quot;\&quot;&quot;\&quot;&quot;\&quot;&quot;\&quot;&quot;\&quot;&quot;\&quot;\-#,##0.00"/>
    <numFmt numFmtId="170" formatCode="&quot;\&quot;#,##0;[Red]&quot;\&quot;&quot;\&quot;\-#,##0"/>
    <numFmt numFmtId="171" formatCode=".\ ###\ ;############################################################################################"/>
    <numFmt numFmtId="172" formatCode="_-* #,##0_-;\-* #,##0_-;_-* &quot;-&quot;_-;_-@_-"/>
    <numFmt numFmtId="173" formatCode="_-* #,##0.00_-;\-* #,##0.00_-;_-* &quot;-&quot;??_-;_-@_-"/>
    <numFmt numFmtId="174" formatCode="&quot;$&quot;#,##0;[Red]\-&quot;$&quot;#,##0"/>
    <numFmt numFmtId="175" formatCode="_-* #,##0\ _F_-;\-* #,##0\ _F_-;_-* &quot;-&quot;\ _F_-;_-@_-"/>
    <numFmt numFmtId="176" formatCode="_-* #,##0.00\ _V_N_D_-;\-* #,##0.00\ _V_N_D_-;_-* &quot;-&quot;??\ _V_N_D_-;_-@_-"/>
    <numFmt numFmtId="177" formatCode="_-* #,##0\ _V_N_D_-;\-* #,##0\ _V_N_D_-;_-* &quot;-&quot;\ _V_N_D_-;_-@_-"/>
    <numFmt numFmtId="178" formatCode="_ &quot;\&quot;* #,##0_ ;_ &quot;\&quot;* \-#,##0_ ;_ &quot;\&quot;* &quot;-&quot;_ ;_ @_ "/>
    <numFmt numFmtId="179" formatCode="###0"/>
    <numFmt numFmtId="180" formatCode="_-&quot;$&quot;* #,##0.00_-;\-&quot;$&quot;* #,##0.00_-;_-&quot;$&quot;* &quot;-&quot;??_-;_-@_-"/>
    <numFmt numFmtId="181" formatCode="&quot;\&quot;#,##0.00;[Red]&quot;\&quot;\-#,##0.00"/>
    <numFmt numFmtId="182" formatCode="&quot;\&quot;#,##0;[Red]&quot;\&quot;\-#,##0"/>
    <numFmt numFmtId="183" formatCode="&quot;$&quot;#&quot;$&quot;##0_);\(&quot;$&quot;#&quot;$&quot;##0\)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* #,##0.00_ ;_ * \-#,##0.00_ ;_ * &quot;-&quot;??_ ;_ @_ "/>
    <numFmt numFmtId="187" formatCode="#,##0.0_);\(#,##0.0\)"/>
    <numFmt numFmtId="188" formatCode="_(* #,##0.0000_);_(* \(#,##0.0000\);_(* &quot;-&quot;??_);_(@_)"/>
    <numFmt numFmtId="189" formatCode="###\ ###\ ###\ ###\ .00"/>
    <numFmt numFmtId="190" formatCode="###\ ###\ ###.000"/>
    <numFmt numFmtId="191" formatCode="&quot;USD&quot;\ #,##0;[Red]\-&quot;USD&quot;\ #,##0"/>
    <numFmt numFmtId="192" formatCode="dd\-mm\-yy"/>
    <numFmt numFmtId="193" formatCode="_-* #,##0.00\ &quot;F&quot;_-;\-* #,##0.00\ &quot;F&quot;_-;_-* &quot;-&quot;??\ &quot;F&quot;_-;_-@_-"/>
    <numFmt numFmtId="194" formatCode="_(* #,##0_);_(* \(#,##0\);_(* &quot;-&quot;??_);_(@_)"/>
    <numFmt numFmtId="195" formatCode="0.000_)"/>
    <numFmt numFmtId="196" formatCode="#,##0;\(#,##0\)"/>
    <numFmt numFmtId="197" formatCode="_-* #,##0.00\ _F_-;\-* #,##0.00\ _F_-;_-* &quot;-&quot;??\ _F_-;_-@_-"/>
    <numFmt numFmtId="198" formatCode="_ &quot;R&quot;\ * #,##0_ ;_ &quot;R&quot;\ * \-#,##0_ ;_ &quot;R&quot;\ * &quot;-&quot;_ ;_ @_ "/>
    <numFmt numFmtId="199" formatCode="&quot;$&quot;#,##0.000_);[Red]\(&quot;$&quot;#,##0.00\)"/>
    <numFmt numFmtId="200" formatCode="\t0.00%"/>
    <numFmt numFmtId="201" formatCode="&quot;$&quot;\ \ \ \ #,##0_);\(&quot;$&quot;\ \ \ #,##0\)"/>
    <numFmt numFmtId="202" formatCode="&quot;$&quot;\ \ \ \ \ #,##0_);\(&quot;$&quot;\ \ \ \ \ #,##0\)"/>
    <numFmt numFmtId="203" formatCode="_-&quot;F&quot;\ * #,##0.0_-;_-&quot;F&quot;\ * #,##0.0\-;_-&quot;F&quot;\ * &quot;-&quot;??_-;_-@_-"/>
    <numFmt numFmtId="204" formatCode="\t#\ ??/??"/>
    <numFmt numFmtId="205" formatCode="_-* #,##0\ _₫_-;\-* #,##0\ _₫_-;_-* &quot;-&quot;\ _₫_-;_-@_-"/>
    <numFmt numFmtId="206" formatCode="_-* #,##0.00\ _₫_-;\-* #,##0.00\ _₫_-;_-* &quot;-&quot;??\ _₫_-;_-@_-"/>
    <numFmt numFmtId="207" formatCode="0.000"/>
    <numFmt numFmtId="208" formatCode="_-&quot;£&quot;* #,##0_-;\-&quot;£&quot;* #,##0_-;_-&quot;£&quot;* &quot;-&quot;_-;_-@_-"/>
    <numFmt numFmtId="209" formatCode="#,##0\ &quot;$&quot;_);[Red]\(#,##0\ &quot;$&quot;\)"/>
    <numFmt numFmtId="210" formatCode="&quot;$&quot;###,0&quot;.&quot;00_);[Red]\(&quot;$&quot;###,0&quot;.&quot;00\)"/>
    <numFmt numFmtId="211" formatCode="m/d"/>
    <numFmt numFmtId="212" formatCode="&quot;ß&quot;#,##0;\-&quot;&quot;\ß&quot;&quot;#,##0"/>
    <numFmt numFmtId="213" formatCode="0.00_)"/>
    <numFmt numFmtId="214" formatCode="#,##0.000_);\(#,##0.000\)"/>
    <numFmt numFmtId="215" formatCode="#"/>
    <numFmt numFmtId="216" formatCode="&quot;¡Ì&quot;#,##0;[Red]\-&quot;¡Ì&quot;#,##0"/>
    <numFmt numFmtId="217" formatCode="\$#,##0\ ;\(\$#,##0\)"/>
    <numFmt numFmtId="218" formatCode="_(&quot;.&quot;* #&quot;$&quot;##0_);_(&quot;.&quot;* \(#&quot;$&quot;##0\);_(&quot;.&quot;* &quot;-&quot;_);_(@_)"/>
    <numFmt numFmtId="219" formatCode="&quot;$&quot;#&quot;$&quot;##0_);[Red]\(&quot;$&quot;#&quot;$&quot;##0\)"/>
    <numFmt numFmtId="220" formatCode="#,##0.00\ &quot;F&quot;;[Red]\-#,##0.00\ &quot;F&quot;"/>
    <numFmt numFmtId="221" formatCode="#,##0.00&quot; F&quot;;[Red]\-#,##0.00&quot; F&quot;"/>
    <numFmt numFmtId="222" formatCode="_-* #,##0.0\ _F_-;\-* #,##0.0\ _F_-;_-* &quot;-&quot;??\ _F_-;_-@_-"/>
    <numFmt numFmtId="223" formatCode="&quot;£&quot;#,##0;[Red]\-&quot;£&quot;#,##0"/>
    <numFmt numFmtId="224" formatCode="#,##0\ &quot;F&quot;;\-#,##0\ &quot;F&quot;"/>
    <numFmt numFmtId="225" formatCode="#,##0\ &quot;F&quot;;[Red]\-#,##0\ &quot;F&quot;"/>
    <numFmt numFmtId="226" formatCode="_-* #,##0\ &quot;F&quot;_-;\-* #,##0\ &quot;F&quot;_-;_-* &quot;-&quot;\ &quot;F&quot;_-;_-@_-"/>
    <numFmt numFmtId="227" formatCode="#,##0.00\ &quot;F&quot;;\-#,##0.00\ &quot;F&quot;"/>
    <numFmt numFmtId="228" formatCode="#,##0\ &quot;€&quot;;\-#,##0\ &quot;€&quot;"/>
    <numFmt numFmtId="229" formatCode="0.000000_)"/>
    <numFmt numFmtId="230" formatCode="mm/dd_)"/>
  </numFmts>
  <fonts count="203">
    <font>
      <sz val="12"/>
      <name val=".VnTime"/>
    </font>
    <font>
      <b/>
      <sz val="11"/>
      <name val=".VnTimeH"/>
      <family val="2"/>
    </font>
    <font>
      <b/>
      <sz val="11"/>
      <color rgb="FFFF0000"/>
      <name val=".VnTime"/>
      <family val="2"/>
    </font>
    <font>
      <i/>
      <sz val="11"/>
      <name val=".VnArial Narrow"/>
      <family val="2"/>
    </font>
    <font>
      <sz val="11"/>
      <name val=".VnTime"/>
      <family val="2"/>
    </font>
    <font>
      <b/>
      <sz val="14"/>
      <name val=".VnTimeH"/>
      <family val="2"/>
    </font>
    <font>
      <i/>
      <sz val="13"/>
      <name val=".VnTime"/>
      <family val="2"/>
    </font>
    <font>
      <b/>
      <sz val="10"/>
      <name val=".VnTimeH"/>
      <family val="2"/>
    </font>
    <font>
      <b/>
      <sz val="9.5"/>
      <name val=".VnArial NarrowH"/>
      <family val="2"/>
    </font>
    <font>
      <sz val="12"/>
      <name val=".VnTime"/>
      <family val="2"/>
    </font>
    <font>
      <b/>
      <sz val="10"/>
      <name val=".VnTime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3"/>
      <name val=".VnTime"/>
      <family val="2"/>
    </font>
    <font>
      <b/>
      <sz val="13"/>
      <name val=".VnTime"/>
      <family val="2"/>
    </font>
    <font>
      <sz val="14"/>
      <name val=".VnTime"/>
      <family val="2"/>
    </font>
    <font>
      <sz val="8"/>
      <name val=".VnTime"/>
      <family val="2"/>
    </font>
    <font>
      <sz val="12"/>
      <color indexed="10"/>
      <name val="Arial Narrow"/>
      <family val="2"/>
    </font>
    <font>
      <b/>
      <sz val="12"/>
      <name val=".VnTime"/>
      <family val="2"/>
    </font>
    <font>
      <sz val="13"/>
      <name val=".VnTime"/>
      <family val="2"/>
    </font>
    <font>
      <sz val="10"/>
      <name val=".VnTime"/>
      <family val="2"/>
    </font>
    <font>
      <b/>
      <sz val="12"/>
      <name val=".VnTimeH"/>
      <family val="2"/>
    </font>
    <font>
      <b/>
      <sz val="8"/>
      <name val=".VnTimeH"/>
      <family val="2"/>
    </font>
    <font>
      <sz val="16"/>
      <name val=".VnAristote"/>
      <family val="2"/>
    </font>
    <font>
      <b/>
      <sz val="8"/>
      <color indexed="81"/>
      <name val=".VnArial"/>
      <family val="2"/>
    </font>
    <font>
      <sz val="8"/>
      <color indexed="81"/>
      <name val=".Vn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ABC Sans Serif"/>
      <family val="2"/>
    </font>
    <font>
      <sz val="8"/>
      <color indexed="81"/>
      <name val="ABC Sans Serif"/>
      <family val="2"/>
    </font>
    <font>
      <b/>
      <sz val="11"/>
      <name val=".VnTime"/>
      <family val="2"/>
    </font>
    <font>
      <sz val="14"/>
      <name val=".VnHelvetInsH"/>
      <family val="2"/>
    </font>
    <font>
      <b/>
      <sz val="14"/>
      <color indexed="12"/>
      <name val=".VnTimeH"/>
      <family val="2"/>
    </font>
    <font>
      <i/>
      <sz val="11"/>
      <name val=".VnTime"/>
      <family val="2"/>
    </font>
    <font>
      <b/>
      <sz val="9"/>
      <name val=".VnTimeH"/>
      <family val="2"/>
    </font>
    <font>
      <b/>
      <sz val="9"/>
      <color rgb="FF7030A0"/>
      <name val=".VnTimeH"/>
      <family val="2"/>
    </font>
    <font>
      <sz val="9"/>
      <name val=".VnTime"/>
      <family val="2"/>
    </font>
    <font>
      <sz val="10.5"/>
      <name val=".VnArial Narrow"/>
      <family val="2"/>
    </font>
    <font>
      <sz val="10.5"/>
      <name val=".VnTime"/>
      <family val="2"/>
    </font>
    <font>
      <sz val="10.5"/>
      <color indexed="56"/>
      <name val=".VnArial Narrow"/>
      <family val="2"/>
    </font>
    <font>
      <sz val="10"/>
      <name val="Arial"/>
      <family val="2"/>
    </font>
    <font>
      <sz val="12"/>
      <color indexed="10"/>
      <name val=".VnTime"/>
      <family val="2"/>
    </font>
    <font>
      <i/>
      <sz val="10.5"/>
      <name val=".VnArial Narrow"/>
      <family val="2"/>
    </font>
    <font>
      <i/>
      <sz val="10.5"/>
      <color indexed="56"/>
      <name val=".VnArial Narrow"/>
      <family val="2"/>
    </font>
    <font>
      <b/>
      <sz val="14"/>
      <color rgb="FFC00000"/>
      <name val=".VnTimeH"/>
      <family val="2"/>
    </font>
    <font>
      <b/>
      <sz val="9"/>
      <color rgb="FFC00000"/>
      <name val=".VnTimeH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20"/>
      <color indexed="81"/>
      <name val="Tahoma"/>
      <family val="2"/>
    </font>
    <font>
      <sz val="20"/>
      <color indexed="81"/>
      <name val="Tahoma"/>
      <family val="2"/>
    </font>
    <font>
      <b/>
      <sz val="11"/>
      <color rgb="FFC00000"/>
      <name val=".VnTime"/>
      <family val="2"/>
    </font>
    <font>
      <b/>
      <sz val="13"/>
      <color indexed="12"/>
      <name val=".VnTimeH"/>
      <family val="2"/>
    </font>
    <font>
      <sz val="10"/>
      <name val=".VnArial Narrow"/>
      <family val="2"/>
    </font>
    <font>
      <sz val="8"/>
      <color indexed="10"/>
      <name val=".VnArial Narrow"/>
      <family val="2"/>
    </font>
    <font>
      <b/>
      <i/>
      <sz val="12"/>
      <name val=".VnTime"/>
      <family val="2"/>
    </font>
    <font>
      <sz val="12"/>
      <color indexed="56"/>
      <name val=".VnTime"/>
      <family val="2"/>
    </font>
    <font>
      <sz val="8"/>
      <color indexed="56"/>
      <name val=".VnArial Narrow"/>
      <family val="2"/>
    </font>
    <font>
      <b/>
      <i/>
      <sz val="12"/>
      <color indexed="56"/>
      <name val=".VnTime"/>
      <family val="2"/>
    </font>
    <font>
      <sz val="10"/>
      <color indexed="56"/>
      <name val=".VnTime"/>
      <family val="2"/>
    </font>
    <font>
      <sz val="10"/>
      <color indexed="56"/>
      <name val=".VnArial Narrow"/>
      <family val="2"/>
    </font>
    <font>
      <b/>
      <sz val="10"/>
      <name val=".VnArial Narrow"/>
      <family val="2"/>
    </font>
    <font>
      <sz val="10"/>
      <color indexed="10"/>
      <name val=".VnArial Narrow"/>
      <family val="2"/>
    </font>
    <font>
      <b/>
      <sz val="10"/>
      <color indexed="56"/>
      <name val=".VnTime"/>
      <family val="2"/>
    </font>
    <font>
      <b/>
      <sz val="10"/>
      <color indexed="56"/>
      <name val=".VnArial Narrow"/>
      <family val="2"/>
    </font>
    <font>
      <sz val="8"/>
      <name val=".VnArial Narrow"/>
      <family val="2"/>
    </font>
    <font>
      <b/>
      <sz val="8"/>
      <name val=".VnTime"/>
      <family val="2"/>
    </font>
    <font>
      <sz val="12"/>
      <name val=".VnTimeH"/>
      <family val="2"/>
    </font>
    <font>
      <b/>
      <sz val="8"/>
      <color indexed="10"/>
      <name val=".VnArial Narrow"/>
      <family val="2"/>
    </font>
    <font>
      <b/>
      <sz val="8"/>
      <name val=".VnArial Narrow"/>
      <family val="2"/>
    </font>
    <font>
      <sz val="7"/>
      <name val=".VnTime"/>
      <family val="2"/>
    </font>
    <font>
      <b/>
      <i/>
      <sz val="11"/>
      <name val="Times New Roman"/>
      <family val="1"/>
    </font>
    <font>
      <sz val="10"/>
      <name val="Arial"/>
    </font>
    <font>
      <sz val="12"/>
      <color rgb="FFFF0000"/>
      <name val=".VnTime"/>
      <family val="2"/>
    </font>
    <font>
      <sz val="16"/>
      <color indexed="81"/>
      <name val=".VnArial"/>
      <family val="2"/>
    </font>
    <font>
      <sz val="14"/>
      <color indexed="81"/>
      <name val="Tahoma"/>
      <family val="2"/>
    </font>
    <font>
      <b/>
      <sz val="8"/>
      <color indexed="81"/>
      <name val="Tahoma"/>
    </font>
    <font>
      <sz val="8"/>
      <color indexed="81"/>
      <name val="Tahoma"/>
    </font>
    <font>
      <b/>
      <sz val="12"/>
      <color indexed="56"/>
      <name val=".VnTimeH"/>
      <family val="2"/>
    </font>
    <font>
      <b/>
      <sz val="13"/>
      <name val=".VnTimeH"/>
      <family val="2"/>
    </font>
    <font>
      <sz val="12.5"/>
      <name val=".VnTime"/>
      <family val="2"/>
    </font>
    <font>
      <sz val="12.5"/>
      <color indexed="12"/>
      <name val=".VnTime"/>
      <family val="2"/>
    </font>
    <font>
      <sz val="12"/>
      <color indexed="12"/>
      <name val=".VnTime"/>
      <family val="2"/>
    </font>
    <font>
      <sz val="14"/>
      <color indexed="8"/>
      <name val="Times New Roman"/>
      <family val="1"/>
    </font>
    <font>
      <sz val="12.5"/>
      <color indexed="10"/>
      <name val=".VnTime"/>
      <family val="2"/>
    </font>
    <font>
      <b/>
      <sz val="12.5"/>
      <name val=".VnTime"/>
      <family val="2"/>
    </font>
    <font>
      <b/>
      <i/>
      <sz val="12.5"/>
      <name val=".VnTime"/>
      <family val="2"/>
    </font>
    <font>
      <u/>
      <sz val="12.5"/>
      <name val=".VnTime"/>
      <family val="2"/>
    </font>
    <font>
      <i/>
      <sz val="12.5"/>
      <name val=".VnTime"/>
      <family val="2"/>
    </font>
    <font>
      <i/>
      <u/>
      <sz val="12.5"/>
      <name val=".VnTime"/>
      <family val="2"/>
    </font>
    <font>
      <i/>
      <sz val="12"/>
      <name val=".VnTime"/>
      <family val="2"/>
    </font>
    <font>
      <sz val="11"/>
      <name val=".VnArial Narrow"/>
      <family val="2"/>
    </font>
    <font>
      <b/>
      <u/>
      <sz val="12.5"/>
      <name val=".VnTime"/>
      <family val="2"/>
    </font>
    <font>
      <sz val="12"/>
      <name val="VNI-Times"/>
    </font>
    <font>
      <sz val="12"/>
      <name val="돋움체"/>
      <family val="3"/>
      <charset val="129"/>
    </font>
    <font>
      <sz val="10"/>
      <name val="AngsanaUPC"/>
      <family val="1"/>
    </font>
    <font>
      <sz val="12"/>
      <name val=".VnArial"/>
      <family val="2"/>
    </font>
    <font>
      <sz val="12"/>
      <name val="????"/>
      <family val="1"/>
      <charset val="136"/>
    </font>
    <font>
      <sz val="12"/>
      <name val="????"/>
      <charset val="136"/>
    </font>
    <font>
      <sz val="12"/>
      <name val="Courier"/>
      <family val="3"/>
    </font>
    <font>
      <sz val="12"/>
      <name val="|??¢¥¢¬¨Ï"/>
      <family val="1"/>
      <charset val="129"/>
    </font>
    <font>
      <sz val="14"/>
      <name val="뼻뮝"/>
      <family val="3"/>
      <charset val="129"/>
    </font>
    <font>
      <sz val="10"/>
      <color indexed="8"/>
      <name val="Arial"/>
      <family val="2"/>
    </font>
    <font>
      <sz val="10"/>
      <name val="VNI-Times"/>
    </font>
    <font>
      <sz val="10"/>
      <name val="MS Sans Serif"/>
      <family val="2"/>
    </font>
    <font>
      <sz val="12"/>
      <name val="???"/>
    </font>
    <font>
      <sz val="9"/>
      <name val="Arial"/>
      <family val="2"/>
    </font>
    <font>
      <sz val="11"/>
      <name val="‚l‚r ‚oƒSƒVƒbƒN"/>
      <family val="3"/>
      <charset val="128"/>
    </font>
    <font>
      <sz val="12"/>
      <name val="바탕체"/>
      <family val="1"/>
      <charset val="129"/>
    </font>
    <font>
      <sz val="14"/>
      <name val="Terminal"/>
      <family val="3"/>
      <charset val="128"/>
    </font>
    <font>
      <sz val="11"/>
      <name val="–¾’©"/>
      <family val="1"/>
      <charset val="128"/>
    </font>
    <font>
      <b/>
      <u/>
      <sz val="14"/>
      <color indexed="8"/>
      <name val=".VnBook-AntiquaH"/>
      <family val="2"/>
    </font>
    <font>
      <b/>
      <sz val="10"/>
      <name val=".VnArial"/>
      <family val="2"/>
    </font>
    <font>
      <sz val="12"/>
      <name val="???"/>
      <family val="3"/>
    </font>
    <font>
      <sz val="12"/>
      <name val="바탕체"/>
      <family val="3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1"/>
      <color indexed="8"/>
      <name val=".VnArial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.VnArial"/>
      <family val="2"/>
    </font>
    <font>
      <sz val="12"/>
      <name val="¹UAAA¼"/>
      <family val="3"/>
      <charset val="129"/>
    </font>
    <font>
      <sz val="11"/>
      <name val="±¼¸²Ã¼"/>
      <family val="3"/>
      <charset val="129"/>
    </font>
    <font>
      <sz val="8"/>
      <name val="Times New Roman"/>
      <family val="1"/>
    </font>
    <font>
      <sz val="12"/>
      <name val="¹ÙÅÁÃ¼"/>
      <charset val="129"/>
    </font>
    <font>
      <sz val="11"/>
      <color indexed="20"/>
      <name val=".VnArial"/>
      <family val="2"/>
    </font>
    <font>
      <sz val="12"/>
      <name val="Tms Rmn"/>
    </font>
    <font>
      <sz val="10"/>
      <name val="Times New Roman"/>
      <family val="1"/>
    </font>
    <font>
      <sz val="12"/>
      <name val="µ¸¿òÃ¼"/>
      <family val="3"/>
      <charset val="129"/>
    </font>
    <font>
      <sz val="10"/>
      <name val="±¼¸²A¼"/>
      <family val="3"/>
      <charset val="129"/>
    </font>
    <font>
      <sz val="10"/>
      <name val="Helv"/>
    </font>
    <font>
      <b/>
      <sz val="11"/>
      <color indexed="52"/>
      <name val=".VnArial"/>
      <family val="2"/>
    </font>
    <font>
      <b/>
      <sz val="10"/>
      <name val="Helv"/>
      <family val="2"/>
    </font>
    <font>
      <b/>
      <sz val="11"/>
      <color indexed="9"/>
      <name val=".VnArial"/>
      <family val="2"/>
    </font>
    <font>
      <sz val="10"/>
      <name val=".VnArial"/>
      <family val="2"/>
    </font>
    <font>
      <sz val="11"/>
      <name val="Tms Rmn"/>
    </font>
    <font>
      <sz val="10"/>
      <name val="MS Serif"/>
      <family val="1"/>
    </font>
    <font>
      <sz val="10"/>
      <color indexed="8"/>
      <name val="ARIAL"/>
      <family val="2"/>
      <charset val="1"/>
    </font>
    <font>
      <sz val="10"/>
      <name val="Arial CE"/>
      <charset val="238"/>
    </font>
    <font>
      <i/>
      <sz val="10"/>
      <name val="Times New Roman"/>
      <family val="1"/>
    </font>
    <font>
      <sz val="10"/>
      <color indexed="16"/>
      <name val="MS Serif"/>
      <family val="1"/>
    </font>
    <font>
      <i/>
      <sz val="11"/>
      <color indexed="23"/>
      <name val=".VnArial"/>
      <family val="2"/>
    </font>
    <font>
      <sz val="11"/>
      <color indexed="17"/>
      <name val=".VnArial"/>
      <family val="2"/>
    </font>
    <font>
      <sz val="8"/>
      <name val="Arial"/>
      <family val="2"/>
    </font>
    <font>
      <sz val="10"/>
      <name val=".VnArialH"/>
      <family val="2"/>
    </font>
    <font>
      <b/>
      <sz val="12"/>
      <name val=".VnBook-AntiquaH"/>
      <family val="2"/>
    </font>
    <font>
      <b/>
      <sz val="12"/>
      <color indexed="9"/>
      <name val="Tms Rmn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.VnArial"/>
      <family val="2"/>
    </font>
    <font>
      <b/>
      <sz val="8"/>
      <name val="MS Sans Serif"/>
      <family val="2"/>
    </font>
    <font>
      <sz val="12"/>
      <name val="??"/>
      <family val="1"/>
      <charset val="129"/>
    </font>
    <font>
      <sz val="10"/>
      <name val=" "/>
      <family val="1"/>
      <charset val="136"/>
    </font>
    <font>
      <sz val="8"/>
      <color indexed="12"/>
      <name val="Helv"/>
    </font>
    <font>
      <sz val="10"/>
      <name val="VNI-Helve"/>
    </font>
    <font>
      <sz val="11"/>
      <color indexed="52"/>
      <name val=".VnArial"/>
      <family val="2"/>
    </font>
    <font>
      <sz val="8"/>
      <name val="VNarial"/>
      <family val="2"/>
    </font>
    <font>
      <b/>
      <sz val="11"/>
      <name val="Helv"/>
      <family val="2"/>
    </font>
    <font>
      <sz val="12"/>
      <name val="Arial"/>
      <family val="2"/>
    </font>
    <font>
      <sz val="11"/>
      <color indexed="60"/>
      <name val=".VnArial"/>
      <family val="2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1"/>
      <name val="Arial"/>
      <family val="2"/>
    </font>
    <font>
      <b/>
      <sz val="11"/>
      <color indexed="63"/>
      <name val=".VnArial"/>
      <family val="2"/>
    </font>
    <font>
      <sz val="11"/>
      <name val="VNswitzerlandCondLight"/>
      <family val="2"/>
    </font>
    <font>
      <sz val="12"/>
      <name val="Helv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2"/>
      <name val="Times New Roman"/>
      <family val="1"/>
    </font>
    <font>
      <sz val="11"/>
      <name val="3C_Times_T"/>
    </font>
    <font>
      <u/>
      <sz val="12"/>
      <color indexed="12"/>
      <name val=".VnTime"/>
      <family val="2"/>
    </font>
    <font>
      <sz val="8"/>
      <name val="MS Sans Serif"/>
      <family val="2"/>
    </font>
    <font>
      <b/>
      <sz val="10.5"/>
      <name val=".VnAvantH"/>
      <family val="2"/>
    </font>
    <font>
      <sz val="10"/>
      <name val="3C_Times_T"/>
    </font>
    <font>
      <b/>
      <sz val="8"/>
      <color indexed="8"/>
      <name val="Helv"/>
    </font>
    <font>
      <sz val="11"/>
      <name val=".VnAvant"/>
      <family val="2"/>
    </font>
    <font>
      <b/>
      <sz val="13"/>
      <color indexed="8"/>
      <name val=".VnTimeH"/>
      <family val="2"/>
    </font>
    <font>
      <b/>
      <u val="double"/>
      <sz val="12"/>
      <color indexed="12"/>
      <name val=".VnBahamasB"/>
      <family val="2"/>
    </font>
    <font>
      <b/>
      <i/>
      <u/>
      <sz val="12"/>
      <name val=".VnTimeH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8"/>
      <color indexed="56"/>
      <name val="Cambria"/>
      <family val="2"/>
    </font>
    <font>
      <b/>
      <sz val="10"/>
      <name val=".VnArialH"/>
      <family val="2"/>
    </font>
    <font>
      <b/>
      <sz val="8"/>
      <name val="VN Helvetica"/>
    </font>
    <font>
      <b/>
      <sz val="10"/>
      <name val="VN AvantGBook"/>
    </font>
    <font>
      <b/>
      <sz val="16"/>
      <name val=".VnTime"/>
      <family val="2"/>
    </font>
    <font>
      <sz val="11"/>
      <color indexed="10"/>
      <name val=".VnArial"/>
      <family val="2"/>
    </font>
    <font>
      <sz val="14"/>
      <name val=".VnArial"/>
      <family val="2"/>
    </font>
    <font>
      <sz val="12"/>
      <name val="뼻뮝"/>
      <family val="1"/>
      <charset val="129"/>
    </font>
    <font>
      <sz val="10"/>
      <name val="명조"/>
      <family val="3"/>
      <charset val="129"/>
    </font>
    <font>
      <sz val="10"/>
      <name val="Helv"/>
      <family val="2"/>
    </font>
    <font>
      <sz val="10"/>
      <name val="굴림체"/>
      <family val="3"/>
      <charset val="129"/>
    </font>
  </fonts>
  <fills count="5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/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0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</borders>
  <cellStyleXfs count="4392">
    <xf numFmtId="0" fontId="0" fillId="0" borderId="0"/>
    <xf numFmtId="165" fontId="9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165" fontId="9" fillId="0" borderId="0" applyFont="0" applyFill="0" applyBorder="0" applyAlignment="0" applyProtection="0"/>
    <xf numFmtId="0" fontId="9" fillId="0" borderId="0"/>
    <xf numFmtId="168" fontId="9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" fontId="94" fillId="0" borderId="2"/>
    <xf numFmtId="169" fontId="40" fillId="0" borderId="0" applyFont="0" applyFill="0" applyBorder="0" applyAlignment="0" applyProtection="0"/>
    <xf numFmtId="0" fontId="95" fillId="0" borderId="0" applyFont="0" applyFill="0" applyBorder="0" applyAlignment="0" applyProtection="0"/>
    <xf numFmtId="170" fontId="4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96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7" fillId="0" borderId="0" applyFont="0" applyFill="0" applyBorder="0" applyAlignment="0" applyProtection="0"/>
    <xf numFmtId="173" fontId="97" fillId="0" borderId="0" applyFont="0" applyFill="0" applyBorder="0" applyAlignment="0" applyProtection="0"/>
    <xf numFmtId="173" fontId="98" fillId="0" borderId="0" applyFont="0" applyFill="0" applyBorder="0" applyAlignment="0" applyProtection="0"/>
    <xf numFmtId="174" fontId="99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100" fillId="0" borderId="0"/>
    <xf numFmtId="40" fontId="101" fillId="0" borderId="0" applyFont="0" applyFill="0" applyBorder="0" applyAlignment="0" applyProtection="0"/>
    <xf numFmtId="38" fontId="10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2" fillId="0" borderId="0">
      <alignment vertical="top"/>
    </xf>
    <xf numFmtId="0" fontId="102" fillId="0" borderId="0">
      <alignment vertical="top"/>
    </xf>
    <xf numFmtId="0" fontId="102" fillId="0" borderId="0">
      <alignment vertical="top"/>
    </xf>
    <xf numFmtId="0" fontId="102" fillId="0" borderId="0">
      <alignment vertical="top"/>
    </xf>
    <xf numFmtId="0" fontId="102" fillId="0" borderId="0">
      <alignment vertical="top"/>
    </xf>
    <xf numFmtId="0" fontId="102" fillId="0" borderId="0">
      <alignment vertical="top"/>
    </xf>
    <xf numFmtId="0" fontId="102" fillId="0" borderId="0">
      <alignment vertical="top"/>
    </xf>
    <xf numFmtId="0" fontId="102" fillId="0" borderId="0">
      <alignment vertical="top"/>
    </xf>
    <xf numFmtId="0" fontId="102" fillId="0" borderId="0">
      <alignment vertical="top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103" fillId="0" borderId="0" applyFont="0" applyFill="0" applyBorder="0" applyAlignment="0" applyProtection="0"/>
    <xf numFmtId="0" fontId="102" fillId="0" borderId="0">
      <alignment vertical="top"/>
    </xf>
    <xf numFmtId="0" fontId="102" fillId="0" borderId="0">
      <alignment vertical="top"/>
    </xf>
    <xf numFmtId="0" fontId="102" fillId="0" borderId="0">
      <alignment vertical="top"/>
    </xf>
    <xf numFmtId="0" fontId="102" fillId="0" borderId="0">
      <alignment vertical="top"/>
    </xf>
    <xf numFmtId="0" fontId="102" fillId="0" borderId="0">
      <alignment vertical="top"/>
    </xf>
    <xf numFmtId="0" fontId="102" fillId="0" borderId="0">
      <alignment vertical="top"/>
    </xf>
    <xf numFmtId="0" fontId="102" fillId="0" borderId="0">
      <alignment vertical="top"/>
    </xf>
    <xf numFmtId="0" fontId="102" fillId="0" borderId="0">
      <alignment vertical="top"/>
    </xf>
    <xf numFmtId="0" fontId="102" fillId="0" borderId="0">
      <alignment vertical="top"/>
    </xf>
    <xf numFmtId="0" fontId="104" fillId="0" borderId="0" applyFont="0" applyFill="0" applyBorder="0" applyAlignment="0" applyProtection="0"/>
    <xf numFmtId="0" fontId="102" fillId="0" borderId="0">
      <alignment vertical="top"/>
    </xf>
    <xf numFmtId="0" fontId="102" fillId="0" borderId="0">
      <alignment vertical="top"/>
    </xf>
    <xf numFmtId="0" fontId="102" fillId="0" borderId="0">
      <alignment vertical="top"/>
    </xf>
    <xf numFmtId="0" fontId="102" fillId="0" borderId="0">
      <alignment vertical="top"/>
    </xf>
    <xf numFmtId="0" fontId="102" fillId="0" borderId="0">
      <alignment vertical="top"/>
    </xf>
    <xf numFmtId="0" fontId="102" fillId="0" borderId="0">
      <alignment vertical="top"/>
    </xf>
    <xf numFmtId="0" fontId="102" fillId="0" borderId="0">
      <alignment vertical="top"/>
    </xf>
    <xf numFmtId="0" fontId="102" fillId="0" borderId="0">
      <alignment vertical="top"/>
    </xf>
    <xf numFmtId="0" fontId="102" fillId="0" borderId="0">
      <alignment vertical="top"/>
    </xf>
    <xf numFmtId="0" fontId="102" fillId="0" borderId="0">
      <alignment vertical="top"/>
    </xf>
    <xf numFmtId="0" fontId="102" fillId="0" borderId="0">
      <alignment vertical="top"/>
    </xf>
    <xf numFmtId="0" fontId="102" fillId="0" borderId="0">
      <alignment vertical="top"/>
    </xf>
    <xf numFmtId="0" fontId="102" fillId="0" borderId="0">
      <alignment vertical="top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42" fontId="103" fillId="0" borderId="0" applyFont="0" applyFill="0" applyBorder="0" applyAlignment="0" applyProtection="0"/>
    <xf numFmtId="168" fontId="93" fillId="0" borderId="0" applyFont="0" applyFill="0" applyBorder="0" applyAlignment="0" applyProtection="0"/>
    <xf numFmtId="173" fontId="93" fillId="0" borderId="0" applyFont="0" applyFill="0" applyBorder="0" applyAlignment="0" applyProtection="0"/>
    <xf numFmtId="176" fontId="103" fillId="0" borderId="0" applyFont="0" applyFill="0" applyBorder="0" applyAlignment="0" applyProtection="0"/>
    <xf numFmtId="172" fontId="93" fillId="0" borderId="0" applyFont="0" applyFill="0" applyBorder="0" applyAlignment="0" applyProtection="0"/>
    <xf numFmtId="42" fontId="103" fillId="0" borderId="0" applyFont="0" applyFill="0" applyBorder="0" applyAlignment="0" applyProtection="0"/>
    <xf numFmtId="176" fontId="103" fillId="0" borderId="0" applyFont="0" applyFill="0" applyBorder="0" applyAlignment="0" applyProtection="0"/>
    <xf numFmtId="173" fontId="93" fillId="0" borderId="0" applyFont="0" applyFill="0" applyBorder="0" applyAlignment="0" applyProtection="0"/>
    <xf numFmtId="177" fontId="103" fillId="0" borderId="0" applyFont="0" applyFill="0" applyBorder="0" applyAlignment="0" applyProtection="0"/>
    <xf numFmtId="172" fontId="93" fillId="0" borderId="0" applyFont="0" applyFill="0" applyBorder="0" applyAlignment="0" applyProtection="0"/>
    <xf numFmtId="173" fontId="93" fillId="0" borderId="0" applyFont="0" applyFill="0" applyBorder="0" applyAlignment="0" applyProtection="0"/>
    <xf numFmtId="177" fontId="103" fillId="0" borderId="0" applyFont="0" applyFill="0" applyBorder="0" applyAlignment="0" applyProtection="0"/>
    <xf numFmtId="176" fontId="103" fillId="0" borderId="0" applyFont="0" applyFill="0" applyBorder="0" applyAlignment="0" applyProtection="0"/>
    <xf numFmtId="172" fontId="93" fillId="0" borderId="0" applyFont="0" applyFill="0" applyBorder="0" applyAlignment="0" applyProtection="0"/>
    <xf numFmtId="168" fontId="93" fillId="0" borderId="0" applyFont="0" applyFill="0" applyBorder="0" applyAlignment="0" applyProtection="0"/>
    <xf numFmtId="172" fontId="93" fillId="0" borderId="0" applyFont="0" applyFill="0" applyBorder="0" applyAlignment="0" applyProtection="0"/>
    <xf numFmtId="177" fontId="103" fillId="0" borderId="0" applyFont="0" applyFill="0" applyBorder="0" applyAlignment="0" applyProtection="0"/>
    <xf numFmtId="176" fontId="103" fillId="0" borderId="0" applyFont="0" applyFill="0" applyBorder="0" applyAlignment="0" applyProtection="0"/>
    <xf numFmtId="168" fontId="93" fillId="0" borderId="0" applyFont="0" applyFill="0" applyBorder="0" applyAlignment="0" applyProtection="0"/>
    <xf numFmtId="173" fontId="9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105" fillId="0" borderId="0" applyFont="0" applyFill="0" applyBorder="0" applyAlignment="0" applyProtection="0"/>
    <xf numFmtId="179" fontId="96" fillId="0" borderId="0" applyFont="0" applyFill="0" applyBorder="0" applyAlignment="0" applyProtection="0"/>
    <xf numFmtId="179" fontId="96" fillId="0" borderId="0" applyFont="0" applyFill="0" applyBorder="0" applyAlignment="0" applyProtection="0"/>
    <xf numFmtId="179" fontId="96" fillId="0" borderId="0" applyFont="0" applyFill="0" applyBorder="0" applyAlignment="0" applyProtection="0"/>
    <xf numFmtId="179" fontId="96" fillId="0" borderId="0" applyFont="0" applyFill="0" applyBorder="0" applyAlignment="0" applyProtection="0"/>
    <xf numFmtId="179" fontId="96" fillId="0" borderId="0" applyFont="0" applyFill="0" applyBorder="0" applyAlignment="0" applyProtection="0"/>
    <xf numFmtId="179" fontId="96" fillId="0" borderId="0" applyFont="0" applyFill="0" applyBorder="0" applyAlignment="0" applyProtection="0"/>
    <xf numFmtId="179" fontId="96" fillId="0" borderId="0" applyFont="0" applyFill="0" applyBorder="0" applyAlignment="0" applyProtection="0"/>
    <xf numFmtId="179" fontId="96" fillId="0" borderId="0" applyFont="0" applyFill="0" applyBorder="0" applyAlignment="0" applyProtection="0"/>
    <xf numFmtId="179" fontId="96" fillId="0" borderId="0" applyFont="0" applyFill="0" applyBorder="0" applyAlignment="0" applyProtection="0"/>
    <xf numFmtId="6" fontId="99" fillId="0" borderId="0" applyFont="0" applyFill="0" applyBorder="0" applyAlignment="0" applyProtection="0"/>
    <xf numFmtId="180" fontId="106" fillId="0" borderId="0" applyFont="0" applyFill="0" applyBorder="0" applyAlignment="0" applyProtection="0"/>
    <xf numFmtId="168" fontId="106" fillId="0" borderId="0" applyFont="0" applyFill="0" applyBorder="0" applyAlignment="0" applyProtection="0"/>
    <xf numFmtId="6" fontId="99" fillId="0" borderId="0" applyFont="0" applyFill="0" applyBorder="0" applyAlignment="0" applyProtection="0"/>
    <xf numFmtId="180" fontId="106" fillId="0" borderId="0" applyFont="0" applyFill="0" applyBorder="0" applyAlignment="0" applyProtection="0"/>
    <xf numFmtId="181" fontId="107" fillId="0" borderId="0" applyFont="0" applyFill="0" applyBorder="0" applyAlignment="0" applyProtection="0"/>
    <xf numFmtId="182" fontId="107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2" fontId="108" fillId="0" borderId="0" applyFont="0" applyFill="0" applyBorder="0" applyAlignment="0" applyProtection="0"/>
    <xf numFmtId="0" fontId="109" fillId="0" borderId="0"/>
    <xf numFmtId="0" fontId="110" fillId="0" borderId="0"/>
    <xf numFmtId="3" fontId="94" fillId="0" borderId="2"/>
    <xf numFmtId="3" fontId="94" fillId="0" borderId="2"/>
    <xf numFmtId="178" fontId="105" fillId="0" borderId="0" applyFont="0" applyFill="0" applyBorder="0" applyAlignment="0" applyProtection="0"/>
    <xf numFmtId="0" fontId="111" fillId="10" borderId="0"/>
    <xf numFmtId="0" fontId="111" fillId="10" borderId="0"/>
    <xf numFmtId="0" fontId="111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1" fillId="10" borderId="0"/>
    <xf numFmtId="0" fontId="111" fillId="10" borderId="0"/>
    <xf numFmtId="0" fontId="111" fillId="10" borderId="0"/>
    <xf numFmtId="0" fontId="111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1" fillId="10" borderId="0"/>
    <xf numFmtId="0" fontId="111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1" fillId="10" borderId="0"/>
    <xf numFmtId="0" fontId="111" fillId="10" borderId="0"/>
    <xf numFmtId="0" fontId="111" fillId="10" borderId="0"/>
    <xf numFmtId="0" fontId="111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1" fillId="10" borderId="0"/>
    <xf numFmtId="0" fontId="111" fillId="10" borderId="0"/>
    <xf numFmtId="0" fontId="111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1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1" fillId="10" borderId="0"/>
    <xf numFmtId="0" fontId="111" fillId="10" borderId="0"/>
    <xf numFmtId="0" fontId="111" fillId="10" borderId="0"/>
    <xf numFmtId="0" fontId="111" fillId="10" borderId="0"/>
    <xf numFmtId="0" fontId="111" fillId="10" borderId="0"/>
    <xf numFmtId="0" fontId="111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1" fillId="10" borderId="0"/>
    <xf numFmtId="0" fontId="111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1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1" fillId="10" borderId="0"/>
    <xf numFmtId="0" fontId="111" fillId="10" borderId="0"/>
    <xf numFmtId="0" fontId="111" fillId="10" borderId="0"/>
    <xf numFmtId="178" fontId="105" fillId="0" borderId="0" applyFont="0" applyFill="0" applyBorder="0" applyAlignment="0" applyProtection="0"/>
    <xf numFmtId="178" fontId="105" fillId="0" borderId="0" applyFont="0" applyFill="0" applyBorder="0" applyAlignment="0" applyProtection="0"/>
    <xf numFmtId="0" fontId="111" fillId="10" borderId="0"/>
    <xf numFmtId="0" fontId="111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1" fillId="10" borderId="0"/>
    <xf numFmtId="0" fontId="111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1" fillId="10" borderId="0"/>
    <xf numFmtId="0" fontId="111" fillId="10" borderId="0"/>
    <xf numFmtId="0" fontId="111" fillId="10" borderId="0"/>
    <xf numFmtId="0" fontId="111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1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1" fillId="10" borderId="0"/>
    <xf numFmtId="0" fontId="111" fillId="10" borderId="0"/>
    <xf numFmtId="0" fontId="111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1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1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1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1" fillId="10" borderId="0"/>
    <xf numFmtId="0" fontId="111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1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1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1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1" fillId="10" borderId="0"/>
    <xf numFmtId="0" fontId="111" fillId="10" borderId="0"/>
    <xf numFmtId="0" fontId="111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1" fillId="10" borderId="0"/>
    <xf numFmtId="0" fontId="111" fillId="10" borderId="0"/>
    <xf numFmtId="0" fontId="111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1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1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1" fillId="10" borderId="0"/>
    <xf numFmtId="0" fontId="111" fillId="10" borderId="0"/>
    <xf numFmtId="0" fontId="111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1" fillId="10" borderId="0"/>
    <xf numFmtId="0" fontId="111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1" fillId="10" borderId="0"/>
    <xf numFmtId="0" fontId="111" fillId="10" borderId="0"/>
    <xf numFmtId="0" fontId="111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1" fillId="10" borderId="0"/>
    <xf numFmtId="0" fontId="111" fillId="10" borderId="0"/>
    <xf numFmtId="0" fontId="111" fillId="10" borderId="0"/>
    <xf numFmtId="0" fontId="111" fillId="10" borderId="0"/>
    <xf numFmtId="0" fontId="111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1" fillId="10" borderId="0"/>
    <xf numFmtId="0" fontId="111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1" fillId="10" borderId="0"/>
    <xf numFmtId="0" fontId="111" fillId="10" borderId="0"/>
    <xf numFmtId="0" fontId="111" fillId="10" borderId="0"/>
    <xf numFmtId="0" fontId="111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1" fillId="10" borderId="0"/>
    <xf numFmtId="0" fontId="111" fillId="10" borderId="0"/>
    <xf numFmtId="0" fontId="111" fillId="10" borderId="0"/>
    <xf numFmtId="0" fontId="111" fillId="10" borderId="0"/>
    <xf numFmtId="0" fontId="111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1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2" fillId="0" borderId="2" applyNumberFormat="0" applyFont="0" applyBorder="0">
      <alignment horizontal="left" indent="2"/>
    </xf>
    <xf numFmtId="0" fontId="112" fillId="0" borderId="2" applyNumberFormat="0" applyFont="0" applyBorder="0">
      <alignment horizontal="left" indent="2"/>
    </xf>
    <xf numFmtId="0" fontId="112" fillId="0" borderId="2" applyNumberFormat="0" applyFont="0" applyBorder="0">
      <alignment horizontal="left" indent="2"/>
    </xf>
    <xf numFmtId="0" fontId="112" fillId="0" borderId="2" applyNumberFormat="0" applyFont="0" applyBorder="0">
      <alignment horizontal="left" indent="2"/>
    </xf>
    <xf numFmtId="0" fontId="112" fillId="0" borderId="2" applyNumberFormat="0" applyFont="0" applyBorder="0">
      <alignment horizontal="left" indent="2"/>
    </xf>
    <xf numFmtId="0" fontId="112" fillId="0" borderId="2" applyNumberFormat="0" applyFont="0" applyBorder="0">
      <alignment horizontal="left" indent="2"/>
    </xf>
    <xf numFmtId="0" fontId="112" fillId="0" borderId="2" applyNumberFormat="0" applyFont="0" applyBorder="0">
      <alignment horizontal="left" indent="2"/>
    </xf>
    <xf numFmtId="0" fontId="112" fillId="0" borderId="2" applyNumberFormat="0" applyFont="0" applyBorder="0">
      <alignment horizontal="left" indent="2"/>
    </xf>
    <xf numFmtId="0" fontId="112" fillId="0" borderId="2" applyNumberFormat="0" applyFont="0" applyBorder="0">
      <alignment horizontal="left" indent="2"/>
    </xf>
    <xf numFmtId="0" fontId="112" fillId="0" borderId="2" applyNumberFormat="0" applyFont="0" applyBorder="0">
      <alignment horizontal="left" indent="2"/>
    </xf>
    <xf numFmtId="0" fontId="112" fillId="0" borderId="2" applyNumberFormat="0" applyFont="0" applyBorder="0">
      <alignment horizontal="left" indent="2"/>
    </xf>
    <xf numFmtId="0" fontId="112" fillId="0" borderId="2" applyNumberFormat="0" applyFont="0" applyBorder="0">
      <alignment horizontal="left" indent="2"/>
    </xf>
    <xf numFmtId="0" fontId="112" fillId="0" borderId="2" applyNumberFormat="0" applyFont="0" applyBorder="0">
      <alignment horizontal="left" indent="2"/>
    </xf>
    <xf numFmtId="0" fontId="112" fillId="0" borderId="2" applyNumberFormat="0" applyFont="0" applyBorder="0">
      <alignment horizontal="left" indent="2"/>
    </xf>
    <xf numFmtId="0" fontId="112" fillId="0" borderId="2" applyNumberFormat="0" applyFont="0" applyBorder="0">
      <alignment horizontal="left" indent="2"/>
    </xf>
    <xf numFmtId="0" fontId="112" fillId="0" borderId="2" applyNumberFormat="0" applyFont="0" applyBorder="0">
      <alignment horizontal="left" indent="2"/>
    </xf>
    <xf numFmtId="0" fontId="112" fillId="0" borderId="2" applyNumberFormat="0" applyFont="0" applyBorder="0">
      <alignment horizontal="left" indent="2"/>
    </xf>
    <xf numFmtId="0" fontId="112" fillId="0" borderId="2" applyNumberFormat="0" applyFont="0" applyBorder="0">
      <alignment horizontal="left" indent="2"/>
    </xf>
    <xf numFmtId="9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0" fontId="9" fillId="0" borderId="4" applyFont="0" applyFill="0" applyAlignment="0"/>
    <xf numFmtId="9" fontId="115" fillId="0" borderId="0" applyBorder="0" applyAlignment="0" applyProtection="0"/>
    <xf numFmtId="0" fontId="116" fillId="10" borderId="0"/>
    <xf numFmtId="0" fontId="116" fillId="10" borderId="0"/>
    <xf numFmtId="0" fontId="116" fillId="10" borderId="0"/>
    <xf numFmtId="0" fontId="116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6" fillId="10" borderId="0"/>
    <xf numFmtId="0" fontId="116" fillId="10" borderId="0"/>
    <xf numFmtId="0" fontId="116" fillId="10" borderId="0"/>
    <xf numFmtId="0" fontId="116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6" fillId="10" borderId="0"/>
    <xf numFmtId="0" fontId="116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6" fillId="10" borderId="0"/>
    <xf numFmtId="0" fontId="116" fillId="10" borderId="0"/>
    <xf numFmtId="0" fontId="116" fillId="10" borderId="0"/>
    <xf numFmtId="0" fontId="116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6" fillId="10" borderId="0"/>
    <xf numFmtId="0" fontId="116" fillId="10" borderId="0"/>
    <xf numFmtId="0" fontId="116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6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6" fillId="10" borderId="0"/>
    <xf numFmtId="0" fontId="116" fillId="10" borderId="0"/>
    <xf numFmtId="0" fontId="116" fillId="10" borderId="0"/>
    <xf numFmtId="0" fontId="116" fillId="10" borderId="0"/>
    <xf numFmtId="0" fontId="116" fillId="10" borderId="0"/>
    <xf numFmtId="0" fontId="116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6" fillId="10" borderId="0"/>
    <xf numFmtId="0" fontId="116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6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6" fillId="10" borderId="0"/>
    <xf numFmtId="0" fontId="116" fillId="10" borderId="0"/>
    <xf numFmtId="0" fontId="116" fillId="10" borderId="0"/>
    <xf numFmtId="0" fontId="116" fillId="10" borderId="0"/>
    <xf numFmtId="0" fontId="116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6" fillId="10" borderId="0"/>
    <xf numFmtId="0" fontId="116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6" fillId="10" borderId="0"/>
    <xf numFmtId="0" fontId="116" fillId="10" borderId="0"/>
    <xf numFmtId="0" fontId="116" fillId="10" borderId="0"/>
    <xf numFmtId="0" fontId="116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6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6" fillId="10" borderId="0"/>
    <xf numFmtId="0" fontId="116" fillId="10" borderId="0"/>
    <xf numFmtId="0" fontId="116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6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6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6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6" fillId="10" borderId="0"/>
    <xf numFmtId="0" fontId="116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6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6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6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6" fillId="10" borderId="0"/>
    <xf numFmtId="0" fontId="116" fillId="10" borderId="0"/>
    <xf numFmtId="0" fontId="116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6" fillId="10" borderId="0"/>
    <xf numFmtId="0" fontId="116" fillId="10" borderId="0"/>
    <xf numFmtId="0" fontId="116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6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6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6" fillId="10" borderId="0"/>
    <xf numFmtId="0" fontId="116" fillId="10" borderId="0"/>
    <xf numFmtId="0" fontId="116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6" fillId="10" borderId="0"/>
    <xf numFmtId="0" fontId="116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6" fillId="10" borderId="0"/>
    <xf numFmtId="0" fontId="116" fillId="10" borderId="0"/>
    <xf numFmtId="0" fontId="116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6" fillId="10" borderId="0"/>
    <xf numFmtId="0" fontId="116" fillId="10" borderId="0"/>
    <xf numFmtId="0" fontId="116" fillId="10" borderId="0"/>
    <xf numFmtId="0" fontId="116" fillId="10" borderId="0"/>
    <xf numFmtId="0" fontId="116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6" fillId="10" borderId="0"/>
    <xf numFmtId="0" fontId="116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6" fillId="10" borderId="0"/>
    <xf numFmtId="0" fontId="116" fillId="10" borderId="0"/>
    <xf numFmtId="0" fontId="116" fillId="10" borderId="0"/>
    <xf numFmtId="0" fontId="116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6" fillId="10" borderId="0"/>
    <xf numFmtId="0" fontId="116" fillId="10" borderId="0"/>
    <xf numFmtId="0" fontId="116" fillId="10" borderId="0"/>
    <xf numFmtId="0" fontId="116" fillId="10" borderId="0"/>
    <xf numFmtId="0" fontId="116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6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2" fillId="0" borderId="2" applyNumberFormat="0" applyFont="0" applyBorder="0" applyAlignment="0">
      <alignment horizontal="center"/>
    </xf>
    <xf numFmtId="0" fontId="112" fillId="0" borderId="2" applyNumberFormat="0" applyFont="0" applyBorder="0" applyAlignment="0">
      <alignment horizontal="center"/>
    </xf>
    <xf numFmtId="0" fontId="112" fillId="0" borderId="2" applyNumberFormat="0" applyFont="0" applyBorder="0" applyAlignment="0">
      <alignment horizontal="center"/>
    </xf>
    <xf numFmtId="0" fontId="112" fillId="0" borderId="2" applyNumberFormat="0" applyFont="0" applyBorder="0" applyAlignment="0">
      <alignment horizontal="center"/>
    </xf>
    <xf numFmtId="0" fontId="112" fillId="0" borderId="2" applyNumberFormat="0" applyFont="0" applyBorder="0" applyAlignment="0">
      <alignment horizontal="center"/>
    </xf>
    <xf numFmtId="0" fontId="112" fillId="0" borderId="2" applyNumberFormat="0" applyFont="0" applyBorder="0" applyAlignment="0">
      <alignment horizontal="center"/>
    </xf>
    <xf numFmtId="0" fontId="112" fillId="0" borderId="2" applyNumberFormat="0" applyFont="0" applyBorder="0" applyAlignment="0">
      <alignment horizontal="center"/>
    </xf>
    <xf numFmtId="0" fontId="112" fillId="0" borderId="2" applyNumberFormat="0" applyFont="0" applyBorder="0" applyAlignment="0">
      <alignment horizontal="center"/>
    </xf>
    <xf numFmtId="0" fontId="112" fillId="0" borderId="2" applyNumberFormat="0" applyFont="0" applyBorder="0" applyAlignment="0">
      <alignment horizontal="center"/>
    </xf>
    <xf numFmtId="0" fontId="112" fillId="0" borderId="2" applyNumberFormat="0" applyFont="0" applyBorder="0" applyAlignment="0">
      <alignment horizontal="center"/>
    </xf>
    <xf numFmtId="0" fontId="112" fillId="0" borderId="2" applyNumberFormat="0" applyFont="0" applyBorder="0" applyAlignment="0">
      <alignment horizontal="center"/>
    </xf>
    <xf numFmtId="0" fontId="112" fillId="0" borderId="2" applyNumberFormat="0" applyFont="0" applyBorder="0" applyAlignment="0">
      <alignment horizontal="center"/>
    </xf>
    <xf numFmtId="0" fontId="112" fillId="0" borderId="2" applyNumberFormat="0" applyFont="0" applyBorder="0" applyAlignment="0">
      <alignment horizontal="center"/>
    </xf>
    <xf numFmtId="0" fontId="112" fillId="0" borderId="2" applyNumberFormat="0" applyFont="0" applyBorder="0" applyAlignment="0">
      <alignment horizontal="center"/>
    </xf>
    <xf numFmtId="0" fontId="112" fillId="0" borderId="2" applyNumberFormat="0" applyFont="0" applyBorder="0" applyAlignment="0">
      <alignment horizontal="center"/>
    </xf>
    <xf numFmtId="0" fontId="112" fillId="0" borderId="2" applyNumberFormat="0" applyFont="0" applyBorder="0" applyAlignment="0">
      <alignment horizontal="center"/>
    </xf>
    <xf numFmtId="0" fontId="112" fillId="0" borderId="2" applyNumberFormat="0" applyFont="0" applyBorder="0" applyAlignment="0">
      <alignment horizontal="center"/>
    </xf>
    <xf numFmtId="0" fontId="112" fillId="0" borderId="2" applyNumberFormat="0" applyFont="0" applyBorder="0" applyAlignment="0">
      <alignment horizont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2" borderId="0" applyNumberFormat="0" applyBorder="0" applyAlignment="0" applyProtection="0"/>
    <xf numFmtId="0" fontId="117" fillId="12" borderId="0" applyNumberFormat="0" applyBorder="0" applyAlignment="0" applyProtection="0"/>
    <xf numFmtId="0" fontId="117" fillId="12" borderId="0" applyNumberFormat="0" applyBorder="0" applyAlignment="0" applyProtection="0"/>
    <xf numFmtId="0" fontId="117" fillId="13" borderId="0" applyNumberFormat="0" applyBorder="0" applyAlignment="0" applyProtection="0"/>
    <xf numFmtId="0" fontId="117" fillId="13" borderId="0" applyNumberFormat="0" applyBorder="0" applyAlignment="0" applyProtection="0"/>
    <xf numFmtId="0" fontId="117" fillId="13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15" borderId="0" applyNumberFormat="0" applyBorder="0" applyAlignment="0" applyProtection="0"/>
    <xf numFmtId="0" fontId="117" fillId="15" borderId="0" applyNumberFormat="0" applyBorder="0" applyAlignment="0" applyProtection="0"/>
    <xf numFmtId="0" fontId="117" fillId="15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8" fillId="10" borderId="0"/>
    <xf numFmtId="0" fontId="118" fillId="10" borderId="0"/>
    <xf numFmtId="0" fontId="118" fillId="10" borderId="0"/>
    <xf numFmtId="0" fontId="118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8" fillId="10" borderId="0"/>
    <xf numFmtId="0" fontId="118" fillId="10" borderId="0"/>
    <xf numFmtId="0" fontId="118" fillId="10" borderId="0"/>
    <xf numFmtId="0" fontId="118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8" fillId="10" borderId="0"/>
    <xf numFmtId="0" fontId="118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8" fillId="10" borderId="0"/>
    <xf numFmtId="0" fontId="118" fillId="10" borderId="0"/>
    <xf numFmtId="0" fontId="118" fillId="10" borderId="0"/>
    <xf numFmtId="0" fontId="118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8" fillId="10" borderId="0"/>
    <xf numFmtId="0" fontId="118" fillId="10" borderId="0"/>
    <xf numFmtId="0" fontId="118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8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8" fillId="10" borderId="0"/>
    <xf numFmtId="0" fontId="118" fillId="10" borderId="0"/>
    <xf numFmtId="0" fontId="118" fillId="10" borderId="0"/>
    <xf numFmtId="0" fontId="118" fillId="10" borderId="0"/>
    <xf numFmtId="0" fontId="118" fillId="10" borderId="0"/>
    <xf numFmtId="0" fontId="118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8" fillId="10" borderId="0"/>
    <xf numFmtId="0" fontId="118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8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8" fillId="10" borderId="0"/>
    <xf numFmtId="0" fontId="118" fillId="10" borderId="0"/>
    <xf numFmtId="0" fontId="118" fillId="10" borderId="0"/>
    <xf numFmtId="0" fontId="118" fillId="10" borderId="0"/>
    <xf numFmtId="0" fontId="118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8" fillId="10" borderId="0"/>
    <xf numFmtId="0" fontId="118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8" fillId="10" borderId="0"/>
    <xf numFmtId="0" fontId="118" fillId="10" borderId="0"/>
    <xf numFmtId="0" fontId="118" fillId="10" borderId="0"/>
    <xf numFmtId="0" fontId="118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8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8" fillId="10" borderId="0"/>
    <xf numFmtId="0" fontId="118" fillId="10" borderId="0"/>
    <xf numFmtId="0" fontId="118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8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8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8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8" fillId="10" borderId="0"/>
    <xf numFmtId="0" fontId="118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8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8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8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8" fillId="10" borderId="0"/>
    <xf numFmtId="0" fontId="118" fillId="10" borderId="0"/>
    <xf numFmtId="0" fontId="118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8" fillId="10" borderId="0"/>
    <xf numFmtId="0" fontId="118" fillId="10" borderId="0"/>
    <xf numFmtId="0" fontId="118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8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8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8" fillId="10" borderId="0"/>
    <xf numFmtId="0" fontId="118" fillId="10" borderId="0"/>
    <xf numFmtId="0" fontId="118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8" fillId="10" borderId="0"/>
    <xf numFmtId="0" fontId="118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8" fillId="10" borderId="0"/>
    <xf numFmtId="0" fontId="118" fillId="10" borderId="0"/>
    <xf numFmtId="0" fontId="118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8" fillId="10" borderId="0"/>
    <xf numFmtId="0" fontId="118" fillId="10" borderId="0"/>
    <xf numFmtId="0" fontId="118" fillId="10" borderId="0"/>
    <xf numFmtId="0" fontId="118" fillId="10" borderId="0"/>
    <xf numFmtId="0" fontId="118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8" fillId="10" borderId="0"/>
    <xf numFmtId="0" fontId="118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8" fillId="10" borderId="0"/>
    <xf numFmtId="0" fontId="118" fillId="10" borderId="0"/>
    <xf numFmtId="0" fontId="118" fillId="10" borderId="0"/>
    <xf numFmtId="0" fontId="118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8" fillId="10" borderId="0"/>
    <xf numFmtId="0" fontId="118" fillId="10" borderId="0"/>
    <xf numFmtId="0" fontId="118" fillId="10" borderId="0"/>
    <xf numFmtId="0" fontId="118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8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4" fillId="10" borderId="0"/>
    <xf numFmtId="0" fontId="119" fillId="0" borderId="0">
      <alignment wrapText="1"/>
    </xf>
    <xf numFmtId="0" fontId="119" fillId="0" borderId="0">
      <alignment wrapText="1"/>
    </xf>
    <xf numFmtId="0" fontId="119" fillId="0" borderId="0">
      <alignment wrapText="1"/>
    </xf>
    <xf numFmtId="0" fontId="119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19" fillId="0" borderId="0">
      <alignment wrapText="1"/>
    </xf>
    <xf numFmtId="0" fontId="119" fillId="0" borderId="0">
      <alignment wrapText="1"/>
    </xf>
    <xf numFmtId="0" fontId="119" fillId="0" borderId="0">
      <alignment wrapText="1"/>
    </xf>
    <xf numFmtId="0" fontId="119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19" fillId="0" borderId="0">
      <alignment wrapText="1"/>
    </xf>
    <xf numFmtId="0" fontId="119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19" fillId="0" borderId="0">
      <alignment wrapText="1"/>
    </xf>
    <xf numFmtId="0" fontId="119" fillId="0" borderId="0">
      <alignment wrapText="1"/>
    </xf>
    <xf numFmtId="0" fontId="119" fillId="0" borderId="0">
      <alignment wrapText="1"/>
    </xf>
    <xf numFmtId="0" fontId="119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19" fillId="0" borderId="0">
      <alignment wrapText="1"/>
    </xf>
    <xf numFmtId="0" fontId="119" fillId="0" borderId="0">
      <alignment wrapText="1"/>
    </xf>
    <xf numFmtId="0" fontId="119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19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19" fillId="0" borderId="0">
      <alignment wrapText="1"/>
    </xf>
    <xf numFmtId="0" fontId="119" fillId="0" borderId="0">
      <alignment wrapText="1"/>
    </xf>
    <xf numFmtId="0" fontId="119" fillId="0" borderId="0">
      <alignment wrapText="1"/>
    </xf>
    <xf numFmtId="0" fontId="119" fillId="0" borderId="0">
      <alignment wrapText="1"/>
    </xf>
    <xf numFmtId="0" fontId="119" fillId="0" borderId="0">
      <alignment wrapText="1"/>
    </xf>
    <xf numFmtId="0" fontId="119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19" fillId="0" borderId="0">
      <alignment wrapText="1"/>
    </xf>
    <xf numFmtId="0" fontId="119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19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19" fillId="0" borderId="0">
      <alignment wrapText="1"/>
    </xf>
    <xf numFmtId="0" fontId="119" fillId="0" borderId="0">
      <alignment wrapText="1"/>
    </xf>
    <xf numFmtId="0" fontId="119" fillId="0" borderId="0">
      <alignment wrapText="1"/>
    </xf>
    <xf numFmtId="0" fontId="119" fillId="0" borderId="0">
      <alignment wrapText="1"/>
    </xf>
    <xf numFmtId="0" fontId="119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19" fillId="0" borderId="0">
      <alignment wrapText="1"/>
    </xf>
    <xf numFmtId="0" fontId="119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19" fillId="0" borderId="0">
      <alignment wrapText="1"/>
    </xf>
    <xf numFmtId="0" fontId="119" fillId="0" borderId="0">
      <alignment wrapText="1"/>
    </xf>
    <xf numFmtId="0" fontId="119" fillId="0" borderId="0">
      <alignment wrapText="1"/>
    </xf>
    <xf numFmtId="0" fontId="119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19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19" fillId="0" borderId="0">
      <alignment wrapText="1"/>
    </xf>
    <xf numFmtId="0" fontId="119" fillId="0" borderId="0">
      <alignment wrapText="1"/>
    </xf>
    <xf numFmtId="0" fontId="119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19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19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19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19" fillId="0" borderId="0">
      <alignment wrapText="1"/>
    </xf>
    <xf numFmtId="0" fontId="119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19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19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19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19" fillId="0" borderId="0">
      <alignment wrapText="1"/>
    </xf>
    <xf numFmtId="0" fontId="119" fillId="0" borderId="0">
      <alignment wrapText="1"/>
    </xf>
    <xf numFmtId="0" fontId="119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19" fillId="0" borderId="0">
      <alignment wrapText="1"/>
    </xf>
    <xf numFmtId="0" fontId="119" fillId="0" borderId="0">
      <alignment wrapText="1"/>
    </xf>
    <xf numFmtId="0" fontId="119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19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19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19" fillId="0" borderId="0">
      <alignment wrapText="1"/>
    </xf>
    <xf numFmtId="0" fontId="119" fillId="0" borderId="0">
      <alignment wrapText="1"/>
    </xf>
    <xf numFmtId="0" fontId="119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19" fillId="0" borderId="0">
      <alignment wrapText="1"/>
    </xf>
    <xf numFmtId="0" fontId="119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19" fillId="0" borderId="0">
      <alignment wrapText="1"/>
    </xf>
    <xf numFmtId="0" fontId="119" fillId="0" borderId="0">
      <alignment wrapText="1"/>
    </xf>
    <xf numFmtId="0" fontId="119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19" fillId="0" borderId="0">
      <alignment wrapText="1"/>
    </xf>
    <xf numFmtId="0" fontId="119" fillId="0" borderId="0">
      <alignment wrapText="1"/>
    </xf>
    <xf numFmtId="0" fontId="119" fillId="0" borderId="0">
      <alignment wrapText="1"/>
    </xf>
    <xf numFmtId="0" fontId="119" fillId="0" borderId="0">
      <alignment wrapText="1"/>
    </xf>
    <xf numFmtId="0" fontId="119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19" fillId="0" borderId="0">
      <alignment wrapText="1"/>
    </xf>
    <xf numFmtId="0" fontId="119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19" fillId="0" borderId="0">
      <alignment wrapText="1"/>
    </xf>
    <xf numFmtId="0" fontId="119" fillId="0" borderId="0">
      <alignment wrapText="1"/>
    </xf>
    <xf numFmtId="0" fontId="119" fillId="0" borderId="0">
      <alignment wrapText="1"/>
    </xf>
    <xf numFmtId="0" fontId="119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19" fillId="0" borderId="0">
      <alignment wrapText="1"/>
    </xf>
    <xf numFmtId="0" fontId="119" fillId="0" borderId="0">
      <alignment wrapText="1"/>
    </xf>
    <xf numFmtId="0" fontId="119" fillId="0" borderId="0">
      <alignment wrapText="1"/>
    </xf>
    <xf numFmtId="0" fontId="119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19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9" borderId="0" applyNumberFormat="0" applyBorder="0" applyAlignment="0" applyProtection="0"/>
    <xf numFmtId="0" fontId="117" fillId="19" borderId="0" applyNumberFormat="0" applyBorder="0" applyAlignment="0" applyProtection="0"/>
    <xf numFmtId="0" fontId="117" fillId="19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17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117" fillId="20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0" fillId="21" borderId="0" applyNumberFormat="0" applyBorder="0" applyAlignment="0" applyProtection="0"/>
    <xf numFmtId="0" fontId="120" fillId="21" borderId="0" applyNumberFormat="0" applyBorder="0" applyAlignment="0" applyProtection="0"/>
    <xf numFmtId="0" fontId="120" fillId="21" borderId="0" applyNumberFormat="0" applyBorder="0" applyAlignment="0" applyProtection="0"/>
    <xf numFmtId="0" fontId="120" fillId="18" borderId="0" applyNumberFormat="0" applyBorder="0" applyAlignment="0" applyProtection="0"/>
    <xf numFmtId="0" fontId="120" fillId="18" borderId="0" applyNumberFormat="0" applyBorder="0" applyAlignment="0" applyProtection="0"/>
    <xf numFmtId="0" fontId="120" fillId="18" borderId="0" applyNumberFormat="0" applyBorder="0" applyAlignment="0" applyProtection="0"/>
    <xf numFmtId="0" fontId="120" fillId="19" borderId="0" applyNumberFormat="0" applyBorder="0" applyAlignment="0" applyProtection="0"/>
    <xf numFmtId="0" fontId="120" fillId="19" borderId="0" applyNumberFormat="0" applyBorder="0" applyAlignment="0" applyProtection="0"/>
    <xf numFmtId="0" fontId="120" fillId="19" borderId="0" applyNumberFormat="0" applyBorder="0" applyAlignment="0" applyProtection="0"/>
    <xf numFmtId="0" fontId="120" fillId="22" borderId="0" applyNumberFormat="0" applyBorder="0" applyAlignment="0" applyProtection="0"/>
    <xf numFmtId="0" fontId="120" fillId="22" borderId="0" applyNumberFormat="0" applyBorder="0" applyAlignment="0" applyProtection="0"/>
    <xf numFmtId="0" fontId="120" fillId="22" borderId="0" applyNumberFormat="0" applyBorder="0" applyAlignment="0" applyProtection="0"/>
    <xf numFmtId="0" fontId="120" fillId="23" borderId="0" applyNumberFormat="0" applyBorder="0" applyAlignment="0" applyProtection="0"/>
    <xf numFmtId="0" fontId="120" fillId="23" borderId="0" applyNumberFormat="0" applyBorder="0" applyAlignment="0" applyProtection="0"/>
    <xf numFmtId="0" fontId="120" fillId="23" borderId="0" applyNumberFormat="0" applyBorder="0" applyAlignment="0" applyProtection="0"/>
    <xf numFmtId="0" fontId="120" fillId="24" borderId="0" applyNumberFormat="0" applyBorder="0" applyAlignment="0" applyProtection="0"/>
    <xf numFmtId="0" fontId="120" fillId="24" borderId="0" applyNumberFormat="0" applyBorder="0" applyAlignment="0" applyProtection="0"/>
    <xf numFmtId="0" fontId="120" fillId="24" borderId="0" applyNumberFormat="0" applyBorder="0" applyAlignment="0" applyProtection="0"/>
    <xf numFmtId="0" fontId="101" fillId="0" borderId="0" applyFont="0" applyFill="0" applyBorder="0" applyAlignment="0" applyProtection="0"/>
    <xf numFmtId="0" fontId="101" fillId="0" borderId="0" applyFont="0" applyFill="0" applyBorder="0" applyAlignment="0" applyProtection="0"/>
    <xf numFmtId="0" fontId="120" fillId="25" borderId="0" applyNumberFormat="0" applyBorder="0" applyAlignment="0" applyProtection="0"/>
    <xf numFmtId="0" fontId="120" fillId="25" borderId="0" applyNumberFormat="0" applyBorder="0" applyAlignment="0" applyProtection="0"/>
    <xf numFmtId="0" fontId="120" fillId="25" borderId="0" applyNumberFormat="0" applyBorder="0" applyAlignment="0" applyProtection="0"/>
    <xf numFmtId="0" fontId="120" fillId="26" borderId="0" applyNumberFormat="0" applyBorder="0" applyAlignment="0" applyProtection="0"/>
    <xf numFmtId="0" fontId="120" fillId="26" borderId="0" applyNumberFormat="0" applyBorder="0" applyAlignment="0" applyProtection="0"/>
    <xf numFmtId="0" fontId="120" fillId="26" borderId="0" applyNumberFormat="0" applyBorder="0" applyAlignment="0" applyProtection="0"/>
    <xf numFmtId="0" fontId="120" fillId="27" borderId="0" applyNumberFormat="0" applyBorder="0" applyAlignment="0" applyProtection="0"/>
    <xf numFmtId="0" fontId="120" fillId="27" borderId="0" applyNumberFormat="0" applyBorder="0" applyAlignment="0" applyProtection="0"/>
    <xf numFmtId="0" fontId="120" fillId="27" borderId="0" applyNumberFormat="0" applyBorder="0" applyAlignment="0" applyProtection="0"/>
    <xf numFmtId="0" fontId="120" fillId="22" borderId="0" applyNumberFormat="0" applyBorder="0" applyAlignment="0" applyProtection="0"/>
    <xf numFmtId="0" fontId="120" fillId="22" borderId="0" applyNumberFormat="0" applyBorder="0" applyAlignment="0" applyProtection="0"/>
    <xf numFmtId="0" fontId="120" fillId="22" borderId="0" applyNumberFormat="0" applyBorder="0" applyAlignment="0" applyProtection="0"/>
    <xf numFmtId="0" fontId="120" fillId="23" borderId="0" applyNumberFormat="0" applyBorder="0" applyAlignment="0" applyProtection="0"/>
    <xf numFmtId="0" fontId="120" fillId="23" borderId="0" applyNumberFormat="0" applyBorder="0" applyAlignment="0" applyProtection="0"/>
    <xf numFmtId="0" fontId="120" fillId="23" borderId="0" applyNumberFormat="0" applyBorder="0" applyAlignment="0" applyProtection="0"/>
    <xf numFmtId="0" fontId="120" fillId="28" borderId="0" applyNumberFormat="0" applyBorder="0" applyAlignment="0" applyProtection="0"/>
    <xf numFmtId="0" fontId="120" fillId="28" borderId="0" applyNumberFormat="0" applyBorder="0" applyAlignment="0" applyProtection="0"/>
    <xf numFmtId="0" fontId="120" fillId="28" borderId="0" applyNumberFormat="0" applyBorder="0" applyAlignment="0" applyProtection="0"/>
    <xf numFmtId="42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121" fillId="0" borderId="0" applyFont="0" applyFill="0" applyBorder="0" applyAlignment="0" applyProtection="0"/>
    <xf numFmtId="178" fontId="122" fillId="0" borderId="0" applyFont="0" applyFill="0" applyBorder="0" applyAlignment="0" applyProtection="0"/>
    <xf numFmtId="184" fontId="40" fillId="0" borderId="0" applyFont="0" applyFill="0" applyBorder="0" applyAlignment="0" applyProtection="0"/>
    <xf numFmtId="0" fontId="121" fillId="0" borderId="0" applyFont="0" applyFill="0" applyBorder="0" applyAlignment="0" applyProtection="0"/>
    <xf numFmtId="184" fontId="40" fillId="0" borderId="0" applyFont="0" applyFill="0" applyBorder="0" applyAlignment="0" applyProtection="0"/>
    <xf numFmtId="0" fontId="123" fillId="0" borderId="0">
      <alignment horizontal="center" wrapText="1"/>
      <protection locked="0"/>
    </xf>
    <xf numFmtId="0" fontId="123" fillId="0" borderId="0">
      <alignment horizontal="center" wrapText="1"/>
      <protection locked="0"/>
    </xf>
    <xf numFmtId="0" fontId="123" fillId="0" borderId="0">
      <alignment horizontal="center" wrapText="1"/>
      <protection locked="0"/>
    </xf>
    <xf numFmtId="0" fontId="123" fillId="0" borderId="0">
      <alignment horizontal="center" wrapText="1"/>
      <protection locked="0"/>
    </xf>
    <xf numFmtId="0" fontId="123" fillId="0" borderId="0">
      <alignment horizontal="center" wrapText="1"/>
      <protection locked="0"/>
    </xf>
    <xf numFmtId="0" fontId="123" fillId="0" borderId="0">
      <alignment horizontal="center" wrapText="1"/>
      <protection locked="0"/>
    </xf>
    <xf numFmtId="0" fontId="123" fillId="0" borderId="0">
      <alignment horizontal="center" wrapText="1"/>
      <protection locked="0"/>
    </xf>
    <xf numFmtId="0" fontId="123" fillId="0" borderId="0">
      <alignment horizontal="center" wrapText="1"/>
      <protection locked="0"/>
    </xf>
    <xf numFmtId="0" fontId="123" fillId="0" borderId="0">
      <alignment horizontal="center" wrapText="1"/>
      <protection locked="0"/>
    </xf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121" fillId="0" borderId="0" applyFont="0" applyFill="0" applyBorder="0" applyAlignment="0" applyProtection="0"/>
    <xf numFmtId="185" fontId="124" fillId="0" borderId="0" applyFont="0" applyFill="0" applyBorder="0" applyAlignment="0" applyProtection="0"/>
    <xf numFmtId="186" fontId="124" fillId="0" borderId="0" applyFont="0" applyFill="0" applyBorder="0" applyAlignment="0" applyProtection="0"/>
    <xf numFmtId="0" fontId="121" fillId="0" borderId="0" applyFont="0" applyFill="0" applyBorder="0" applyAlignment="0" applyProtection="0"/>
    <xf numFmtId="186" fontId="124" fillId="0" borderId="0" applyFont="0" applyFill="0" applyBorder="0" applyAlignment="0" applyProtection="0"/>
    <xf numFmtId="168" fontId="93" fillId="0" borderId="0" applyFont="0" applyFill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6" fillId="0" borderId="0" applyNumberFormat="0" applyFill="0" applyBorder="0" applyAlignment="0" applyProtection="0"/>
    <xf numFmtId="0" fontId="121" fillId="0" borderId="0"/>
    <xf numFmtId="0" fontId="127" fillId="0" borderId="0"/>
    <xf numFmtId="0" fontId="121" fillId="0" borderId="0"/>
    <xf numFmtId="0" fontId="128" fillId="0" borderId="0"/>
    <xf numFmtId="0" fontId="129" fillId="0" borderId="0"/>
    <xf numFmtId="0" fontId="40" fillId="0" borderId="0" applyFill="0" applyBorder="0" applyAlignment="0"/>
    <xf numFmtId="0" fontId="40" fillId="0" borderId="0" applyFill="0" applyBorder="0" applyAlignment="0"/>
    <xf numFmtId="0" fontId="40" fillId="0" borderId="0" applyFill="0" applyBorder="0" applyAlignment="0"/>
    <xf numFmtId="0" fontId="40" fillId="0" borderId="0" applyFill="0" applyBorder="0" applyAlignment="0"/>
    <xf numFmtId="0" fontId="40" fillId="0" borderId="0" applyFill="0" applyBorder="0" applyAlignment="0"/>
    <xf numFmtId="0" fontId="40" fillId="0" borderId="0" applyFill="0" applyBorder="0" applyAlignment="0"/>
    <xf numFmtId="0" fontId="40" fillId="0" borderId="0" applyFill="0" applyBorder="0" applyAlignment="0"/>
    <xf numFmtId="0" fontId="40" fillId="0" borderId="0" applyFill="0" applyBorder="0" applyAlignment="0"/>
    <xf numFmtId="0" fontId="40" fillId="0" borderId="0" applyFill="0" applyBorder="0" applyAlignment="0"/>
    <xf numFmtId="187" fontId="130" fillId="0" borderId="0" applyFill="0" applyBorder="0" applyAlignment="0"/>
    <xf numFmtId="188" fontId="130" fillId="0" borderId="0" applyFill="0" applyBorder="0" applyAlignment="0"/>
    <xf numFmtId="189" fontId="9" fillId="0" borderId="0" applyFill="0" applyBorder="0" applyAlignment="0"/>
    <xf numFmtId="189" fontId="9" fillId="0" borderId="0" applyFill="0" applyBorder="0" applyAlignment="0"/>
    <xf numFmtId="189" fontId="9" fillId="0" borderId="0" applyFill="0" applyBorder="0" applyAlignment="0"/>
    <xf numFmtId="189" fontId="9" fillId="0" borderId="0" applyFill="0" applyBorder="0" applyAlignment="0"/>
    <xf numFmtId="189" fontId="9" fillId="0" borderId="0" applyFill="0" applyBorder="0" applyAlignment="0"/>
    <xf numFmtId="189" fontId="9" fillId="0" borderId="0" applyFill="0" applyBorder="0" applyAlignment="0"/>
    <xf numFmtId="189" fontId="9" fillId="0" borderId="0" applyFill="0" applyBorder="0" applyAlignment="0"/>
    <xf numFmtId="189" fontId="9" fillId="0" borderId="0" applyFill="0" applyBorder="0" applyAlignment="0"/>
    <xf numFmtId="189" fontId="9" fillId="0" borderId="0" applyFill="0" applyBorder="0" applyAlignment="0"/>
    <xf numFmtId="190" fontId="9" fillId="0" borderId="0" applyFill="0" applyBorder="0" applyAlignment="0"/>
    <xf numFmtId="190" fontId="9" fillId="0" borderId="0" applyFill="0" applyBorder="0" applyAlignment="0"/>
    <xf numFmtId="190" fontId="9" fillId="0" borderId="0" applyFill="0" applyBorder="0" applyAlignment="0"/>
    <xf numFmtId="190" fontId="9" fillId="0" borderId="0" applyFill="0" applyBorder="0" applyAlignment="0"/>
    <xf numFmtId="190" fontId="9" fillId="0" borderId="0" applyFill="0" applyBorder="0" applyAlignment="0"/>
    <xf numFmtId="190" fontId="9" fillId="0" borderId="0" applyFill="0" applyBorder="0" applyAlignment="0"/>
    <xf numFmtId="190" fontId="9" fillId="0" borderId="0" applyFill="0" applyBorder="0" applyAlignment="0"/>
    <xf numFmtId="190" fontId="9" fillId="0" borderId="0" applyFill="0" applyBorder="0" applyAlignment="0"/>
    <xf numFmtId="190" fontId="9" fillId="0" borderId="0" applyFill="0" applyBorder="0" applyAlignment="0"/>
    <xf numFmtId="191" fontId="9" fillId="0" borderId="0" applyFill="0" applyBorder="0" applyAlignment="0"/>
    <xf numFmtId="191" fontId="9" fillId="0" borderId="0" applyFill="0" applyBorder="0" applyAlignment="0"/>
    <xf numFmtId="191" fontId="9" fillId="0" borderId="0" applyFill="0" applyBorder="0" applyAlignment="0"/>
    <xf numFmtId="191" fontId="9" fillId="0" borderId="0" applyFill="0" applyBorder="0" applyAlignment="0"/>
    <xf numFmtId="191" fontId="9" fillId="0" borderId="0" applyFill="0" applyBorder="0" applyAlignment="0"/>
    <xf numFmtId="191" fontId="9" fillId="0" borderId="0" applyFill="0" applyBorder="0" applyAlignment="0"/>
    <xf numFmtId="191" fontId="9" fillId="0" borderId="0" applyFill="0" applyBorder="0" applyAlignment="0"/>
    <xf numFmtId="191" fontId="9" fillId="0" borderId="0" applyFill="0" applyBorder="0" applyAlignment="0"/>
    <xf numFmtId="191" fontId="9" fillId="0" borderId="0" applyFill="0" applyBorder="0" applyAlignment="0"/>
    <xf numFmtId="192" fontId="9" fillId="0" borderId="0" applyFill="0" applyBorder="0" applyAlignment="0"/>
    <xf numFmtId="192" fontId="9" fillId="0" borderId="0" applyFill="0" applyBorder="0" applyAlignment="0"/>
    <xf numFmtId="192" fontId="9" fillId="0" borderId="0" applyFill="0" applyBorder="0" applyAlignment="0"/>
    <xf numFmtId="192" fontId="9" fillId="0" borderId="0" applyFill="0" applyBorder="0" applyAlignment="0"/>
    <xf numFmtId="192" fontId="9" fillId="0" borderId="0" applyFill="0" applyBorder="0" applyAlignment="0"/>
    <xf numFmtId="192" fontId="9" fillId="0" borderId="0" applyFill="0" applyBorder="0" applyAlignment="0"/>
    <xf numFmtId="192" fontId="9" fillId="0" borderId="0" applyFill="0" applyBorder="0" applyAlignment="0"/>
    <xf numFmtId="192" fontId="9" fillId="0" borderId="0" applyFill="0" applyBorder="0" applyAlignment="0"/>
    <xf numFmtId="192" fontId="9" fillId="0" borderId="0" applyFill="0" applyBorder="0" applyAlignment="0"/>
    <xf numFmtId="187" fontId="130" fillId="0" borderId="0" applyFill="0" applyBorder="0" applyAlignment="0"/>
    <xf numFmtId="0" fontId="131" fillId="29" borderId="39" applyNumberFormat="0" applyAlignment="0" applyProtection="0"/>
    <xf numFmtId="0" fontId="131" fillId="29" borderId="39" applyNumberFormat="0" applyAlignment="0" applyProtection="0"/>
    <xf numFmtId="0" fontId="131" fillId="29" borderId="39" applyNumberFormat="0" applyAlignment="0" applyProtection="0"/>
    <xf numFmtId="0" fontId="132" fillId="0" borderId="0"/>
    <xf numFmtId="193" fontId="103" fillId="0" borderId="0" applyFont="0" applyFill="0" applyBorder="0" applyAlignment="0" applyProtection="0"/>
    <xf numFmtId="0" fontId="133" fillId="30" borderId="40" applyNumberFormat="0" applyAlignment="0" applyProtection="0"/>
    <xf numFmtId="0" fontId="133" fillId="30" borderId="40" applyNumberFormat="0" applyAlignment="0" applyProtection="0"/>
    <xf numFmtId="0" fontId="133" fillId="30" borderId="40" applyNumberFormat="0" applyAlignment="0" applyProtection="0"/>
    <xf numFmtId="194" fontId="134" fillId="0" borderId="0" applyFont="0" applyFill="0" applyBorder="0" applyAlignment="0" applyProtection="0"/>
    <xf numFmtId="195" fontId="135" fillId="0" borderId="0"/>
    <xf numFmtId="195" fontId="135" fillId="0" borderId="0"/>
    <xf numFmtId="195" fontId="135" fillId="0" borderId="0"/>
    <xf numFmtId="195" fontId="135" fillId="0" borderId="0"/>
    <xf numFmtId="195" fontId="135" fillId="0" borderId="0"/>
    <xf numFmtId="195" fontId="135" fillId="0" borderId="0"/>
    <xf numFmtId="195" fontId="135" fillId="0" borderId="0"/>
    <xf numFmtId="195" fontId="135" fillId="0" borderId="0"/>
    <xf numFmtId="168" fontId="40" fillId="0" borderId="0" applyFont="0" applyFill="0" applyBorder="0" applyAlignment="0" applyProtection="0"/>
    <xf numFmtId="191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43" fontId="40" fillId="0" borderId="0" applyNumberFormat="0" applyFill="0" applyBorder="0" applyAlignment="0" applyProtection="0"/>
    <xf numFmtId="43" fontId="40" fillId="0" borderId="0" applyNumberFormat="0" applyFill="0" applyBorder="0" applyAlignment="0" applyProtection="0"/>
    <xf numFmtId="43" fontId="40" fillId="0" borderId="0" applyNumberFormat="0" applyFill="0" applyBorder="0" applyAlignment="0" applyProtection="0"/>
    <xf numFmtId="172" fontId="40" fillId="0" borderId="0" applyFont="0" applyFill="0" applyBorder="0" applyAlignment="0" applyProtection="0"/>
    <xf numFmtId="196" fontId="127" fillId="0" borderId="0"/>
    <xf numFmtId="196" fontId="127" fillId="0" borderId="0"/>
    <xf numFmtId="196" fontId="127" fillId="0" borderId="0"/>
    <xf numFmtId="196" fontId="127" fillId="0" borderId="0"/>
    <xf numFmtId="196" fontId="127" fillId="0" borderId="0"/>
    <xf numFmtId="196" fontId="127" fillId="0" borderId="0"/>
    <xf numFmtId="196" fontId="127" fillId="0" borderId="0"/>
    <xf numFmtId="196" fontId="127" fillId="0" borderId="0"/>
    <xf numFmtId="196" fontId="127" fillId="0" borderId="0"/>
    <xf numFmtId="3" fontId="40" fillId="0" borderId="0" applyFont="0" applyFill="0" applyBorder="0" applyAlignment="0" applyProtection="0"/>
    <xf numFmtId="0" fontId="136" fillId="0" borderId="0" applyNumberFormat="0" applyAlignment="0">
      <alignment horizontal="left"/>
    </xf>
    <xf numFmtId="0" fontId="136" fillId="0" borderId="0" applyNumberFormat="0" applyAlignment="0">
      <alignment horizontal="left"/>
    </xf>
    <xf numFmtId="0" fontId="136" fillId="0" borderId="0" applyNumberFormat="0" applyAlignment="0">
      <alignment horizontal="left"/>
    </xf>
    <xf numFmtId="0" fontId="136" fillId="0" borderId="0" applyNumberFormat="0" applyAlignment="0">
      <alignment horizontal="left"/>
    </xf>
    <xf numFmtId="0" fontId="136" fillId="0" borderId="0" applyNumberFormat="0" applyAlignment="0">
      <alignment horizontal="left"/>
    </xf>
    <xf numFmtId="0" fontId="136" fillId="0" borderId="0" applyNumberFormat="0" applyAlignment="0">
      <alignment horizontal="left"/>
    </xf>
    <xf numFmtId="0" fontId="136" fillId="0" borderId="0" applyNumberFormat="0" applyAlignment="0">
      <alignment horizontal="left"/>
    </xf>
    <xf numFmtId="0" fontId="136" fillId="0" borderId="0" applyNumberFormat="0" applyAlignment="0">
      <alignment horizontal="left"/>
    </xf>
    <xf numFmtId="0" fontId="136" fillId="0" borderId="0" applyNumberFormat="0" applyAlignment="0">
      <alignment horizontal="left"/>
    </xf>
    <xf numFmtId="198" fontId="19" fillId="0" borderId="0" applyFont="0" applyFill="0" applyBorder="0" applyAlignment="0" applyProtection="0"/>
    <xf numFmtId="199" fontId="96" fillId="0" borderId="0" applyFont="0" applyFill="0" applyBorder="0" applyAlignment="0" applyProtection="0"/>
    <xf numFmtId="199" fontId="96" fillId="0" borderId="0" applyFont="0" applyFill="0" applyBorder="0" applyAlignment="0" applyProtection="0"/>
    <xf numFmtId="199" fontId="96" fillId="0" borderId="0" applyFont="0" applyFill="0" applyBorder="0" applyAlignment="0" applyProtection="0"/>
    <xf numFmtId="199" fontId="96" fillId="0" borderId="0" applyFont="0" applyFill="0" applyBorder="0" applyAlignment="0" applyProtection="0"/>
    <xf numFmtId="199" fontId="96" fillId="0" borderId="0" applyFont="0" applyFill="0" applyBorder="0" applyAlignment="0" applyProtection="0"/>
    <xf numFmtId="199" fontId="96" fillId="0" borderId="0" applyFont="0" applyFill="0" applyBorder="0" applyAlignment="0" applyProtection="0"/>
    <xf numFmtId="199" fontId="96" fillId="0" borderId="0" applyFont="0" applyFill="0" applyBorder="0" applyAlignment="0" applyProtection="0"/>
    <xf numFmtId="199" fontId="96" fillId="0" borderId="0" applyFont="0" applyFill="0" applyBorder="0" applyAlignment="0" applyProtection="0"/>
    <xf numFmtId="199" fontId="96" fillId="0" borderId="0" applyFont="0" applyFill="0" applyBorder="0" applyAlignment="0" applyProtection="0"/>
    <xf numFmtId="173" fontId="106" fillId="0" borderId="0" applyFont="0" applyFill="0" applyBorder="0" applyAlignment="0" applyProtection="0"/>
    <xf numFmtId="187" fontId="13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40" fillId="0" borderId="0" applyFont="0" applyFill="0" applyBorder="0" applyAlignment="0" applyProtection="0"/>
    <xf numFmtId="200" fontId="40" fillId="0" borderId="0"/>
    <xf numFmtId="200" fontId="40" fillId="0" borderId="0"/>
    <xf numFmtId="200" fontId="40" fillId="0" borderId="0"/>
    <xf numFmtId="200" fontId="40" fillId="0" borderId="0"/>
    <xf numFmtId="200" fontId="40" fillId="0" borderId="0"/>
    <xf numFmtId="200" fontId="40" fillId="0" borderId="0"/>
    <xf numFmtId="200" fontId="40" fillId="0" borderId="0"/>
    <xf numFmtId="200" fontId="40" fillId="0" borderId="0"/>
    <xf numFmtId="200" fontId="40" fillId="0" borderId="0"/>
    <xf numFmtId="0" fontId="40" fillId="0" borderId="0" applyFont="0" applyFill="0" applyBorder="0" applyAlignment="0" applyProtection="0"/>
    <xf numFmtId="14" fontId="102" fillId="0" borderId="0" applyFill="0" applyBorder="0" applyAlignment="0"/>
    <xf numFmtId="0" fontId="137" fillId="0" borderId="0" applyFill="0" applyBorder="0" applyProtection="0">
      <alignment vertical="top"/>
    </xf>
    <xf numFmtId="197" fontId="9" fillId="0" borderId="0" applyFont="0" applyFill="0" applyBorder="0" applyAlignment="0" applyProtection="0"/>
    <xf numFmtId="201" fontId="104" fillId="0" borderId="0" applyFont="0" applyFill="0" applyBorder="0" applyAlignment="0" applyProtection="0"/>
    <xf numFmtId="202" fontId="104" fillId="0" borderId="0" applyFont="0" applyFill="0" applyBorder="0" applyAlignment="0" applyProtection="0"/>
    <xf numFmtId="203" fontId="96" fillId="0" borderId="0" applyFont="0" applyFill="0" applyBorder="0" applyAlignment="0" applyProtection="0"/>
    <xf numFmtId="203" fontId="96" fillId="0" borderId="0" applyFont="0" applyFill="0" applyBorder="0" applyAlignment="0" applyProtection="0"/>
    <xf numFmtId="203" fontId="96" fillId="0" borderId="0" applyFont="0" applyFill="0" applyBorder="0" applyAlignment="0" applyProtection="0"/>
    <xf numFmtId="203" fontId="96" fillId="0" borderId="0" applyFont="0" applyFill="0" applyBorder="0" applyAlignment="0" applyProtection="0"/>
    <xf numFmtId="203" fontId="96" fillId="0" borderId="0" applyFont="0" applyFill="0" applyBorder="0" applyAlignment="0" applyProtection="0"/>
    <xf numFmtId="203" fontId="96" fillId="0" borderId="0" applyFont="0" applyFill="0" applyBorder="0" applyAlignment="0" applyProtection="0"/>
    <xf numFmtId="203" fontId="96" fillId="0" borderId="0" applyFont="0" applyFill="0" applyBorder="0" applyAlignment="0" applyProtection="0"/>
    <xf numFmtId="203" fontId="96" fillId="0" borderId="0" applyFont="0" applyFill="0" applyBorder="0" applyAlignment="0" applyProtection="0"/>
    <xf numFmtId="203" fontId="96" fillId="0" borderId="0" applyFont="0" applyFill="0" applyBorder="0" applyAlignment="0" applyProtection="0"/>
    <xf numFmtId="169" fontId="40" fillId="0" borderId="0" applyFont="0" applyFill="0" applyBorder="0" applyAlignment="0" applyProtection="0"/>
    <xf numFmtId="204" fontId="40" fillId="0" borderId="0"/>
    <xf numFmtId="204" fontId="40" fillId="0" borderId="0"/>
    <xf numFmtId="204" fontId="40" fillId="0" borderId="0"/>
    <xf numFmtId="204" fontId="40" fillId="0" borderId="0"/>
    <xf numFmtId="204" fontId="40" fillId="0" borderId="0"/>
    <xf numFmtId="204" fontId="40" fillId="0" borderId="0"/>
    <xf numFmtId="204" fontId="40" fillId="0" borderId="0"/>
    <xf numFmtId="204" fontId="40" fillId="0" borderId="0"/>
    <xf numFmtId="204" fontId="40" fillId="0" borderId="0"/>
    <xf numFmtId="172" fontId="138" fillId="0" borderId="0" applyFont="0" applyFill="0" applyBorder="0" applyAlignment="0" applyProtection="0"/>
    <xf numFmtId="173" fontId="138" fillId="0" borderId="0" applyFont="0" applyFill="0" applyBorder="0" applyAlignment="0" applyProtection="0"/>
    <xf numFmtId="172" fontId="138" fillId="0" borderId="0" applyFont="0" applyFill="0" applyBorder="0" applyAlignment="0" applyProtection="0"/>
    <xf numFmtId="41" fontId="138" fillId="0" borderId="0" applyFont="0" applyFill="0" applyBorder="0" applyAlignment="0" applyProtection="0"/>
    <xf numFmtId="41" fontId="138" fillId="0" borderId="0" applyFont="0" applyFill="0" applyBorder="0" applyAlignment="0" applyProtection="0"/>
    <xf numFmtId="172" fontId="138" fillId="0" borderId="0" applyFont="0" applyFill="0" applyBorder="0" applyAlignment="0" applyProtection="0"/>
    <xf numFmtId="41" fontId="138" fillId="0" borderId="0" applyFont="0" applyFill="0" applyBorder="0" applyAlignment="0" applyProtection="0"/>
    <xf numFmtId="41" fontId="138" fillId="0" borderId="0" applyFont="0" applyFill="0" applyBorder="0" applyAlignment="0" applyProtection="0"/>
    <xf numFmtId="41" fontId="138" fillId="0" borderId="0" applyFont="0" applyFill="0" applyBorder="0" applyAlignment="0" applyProtection="0"/>
    <xf numFmtId="172" fontId="138" fillId="0" borderId="0" applyFont="0" applyFill="0" applyBorder="0" applyAlignment="0" applyProtection="0"/>
    <xf numFmtId="172" fontId="138" fillId="0" borderId="0" applyFont="0" applyFill="0" applyBorder="0" applyAlignment="0" applyProtection="0"/>
    <xf numFmtId="172" fontId="138" fillId="0" borderId="0" applyFont="0" applyFill="0" applyBorder="0" applyAlignment="0" applyProtection="0"/>
    <xf numFmtId="41" fontId="138" fillId="0" borderId="0" applyFont="0" applyFill="0" applyBorder="0" applyAlignment="0" applyProtection="0"/>
    <xf numFmtId="41" fontId="138" fillId="0" borderId="0" applyFont="0" applyFill="0" applyBorder="0" applyAlignment="0" applyProtection="0"/>
    <xf numFmtId="205" fontId="138" fillId="0" borderId="0" applyFont="0" applyFill="0" applyBorder="0" applyAlignment="0" applyProtection="0"/>
    <xf numFmtId="205" fontId="138" fillId="0" borderId="0" applyFont="0" applyFill="0" applyBorder="0" applyAlignment="0" applyProtection="0"/>
    <xf numFmtId="41" fontId="138" fillId="0" borderId="0" applyFont="0" applyFill="0" applyBorder="0" applyAlignment="0" applyProtection="0"/>
    <xf numFmtId="17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17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173" fontId="138" fillId="0" borderId="0" applyFont="0" applyFill="0" applyBorder="0" applyAlignment="0" applyProtection="0"/>
    <xf numFmtId="173" fontId="138" fillId="0" borderId="0" applyFont="0" applyFill="0" applyBorder="0" applyAlignment="0" applyProtection="0"/>
    <xf numFmtId="17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206" fontId="138" fillId="0" borderId="0" applyFont="0" applyFill="0" applyBorder="0" applyAlignment="0" applyProtection="0"/>
    <xf numFmtId="206" fontId="138" fillId="0" borderId="0" applyFont="0" applyFill="0" applyBorder="0" applyAlignment="0" applyProtection="0"/>
    <xf numFmtId="43" fontId="138" fillId="0" borderId="0" applyFont="0" applyFill="0" applyBorder="0" applyAlignment="0" applyProtection="0"/>
    <xf numFmtId="3" fontId="9" fillId="0" borderId="0" applyFont="0" applyBorder="0" applyAlignment="0"/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191" fontId="9" fillId="0" borderId="0" applyFill="0" applyBorder="0" applyAlignment="0"/>
    <xf numFmtId="191" fontId="9" fillId="0" borderId="0" applyFill="0" applyBorder="0" applyAlignment="0"/>
    <xf numFmtId="191" fontId="9" fillId="0" borderId="0" applyFill="0" applyBorder="0" applyAlignment="0"/>
    <xf numFmtId="191" fontId="9" fillId="0" borderId="0" applyFill="0" applyBorder="0" applyAlignment="0"/>
    <xf numFmtId="191" fontId="9" fillId="0" borderId="0" applyFill="0" applyBorder="0" applyAlignment="0"/>
    <xf numFmtId="191" fontId="9" fillId="0" borderId="0" applyFill="0" applyBorder="0" applyAlignment="0"/>
    <xf numFmtId="191" fontId="9" fillId="0" borderId="0" applyFill="0" applyBorder="0" applyAlignment="0"/>
    <xf numFmtId="191" fontId="9" fillId="0" borderId="0" applyFill="0" applyBorder="0" applyAlignment="0"/>
    <xf numFmtId="191" fontId="9" fillId="0" borderId="0" applyFill="0" applyBorder="0" applyAlignment="0"/>
    <xf numFmtId="187" fontId="130" fillId="0" borderId="0" applyFill="0" applyBorder="0" applyAlignment="0"/>
    <xf numFmtId="191" fontId="9" fillId="0" borderId="0" applyFill="0" applyBorder="0" applyAlignment="0"/>
    <xf numFmtId="191" fontId="9" fillId="0" borderId="0" applyFill="0" applyBorder="0" applyAlignment="0"/>
    <xf numFmtId="191" fontId="9" fillId="0" borderId="0" applyFill="0" applyBorder="0" applyAlignment="0"/>
    <xf numFmtId="191" fontId="9" fillId="0" borderId="0" applyFill="0" applyBorder="0" applyAlignment="0"/>
    <xf numFmtId="191" fontId="9" fillId="0" borderId="0" applyFill="0" applyBorder="0" applyAlignment="0"/>
    <xf numFmtId="191" fontId="9" fillId="0" borderId="0" applyFill="0" applyBorder="0" applyAlignment="0"/>
    <xf numFmtId="191" fontId="9" fillId="0" borderId="0" applyFill="0" applyBorder="0" applyAlignment="0"/>
    <xf numFmtId="191" fontId="9" fillId="0" borderId="0" applyFill="0" applyBorder="0" applyAlignment="0"/>
    <xf numFmtId="191" fontId="9" fillId="0" borderId="0" applyFill="0" applyBorder="0" applyAlignment="0"/>
    <xf numFmtId="192" fontId="9" fillId="0" borderId="0" applyFill="0" applyBorder="0" applyAlignment="0"/>
    <xf numFmtId="192" fontId="9" fillId="0" borderId="0" applyFill="0" applyBorder="0" applyAlignment="0"/>
    <xf numFmtId="192" fontId="9" fillId="0" borderId="0" applyFill="0" applyBorder="0" applyAlignment="0"/>
    <xf numFmtId="192" fontId="9" fillId="0" borderId="0" applyFill="0" applyBorder="0" applyAlignment="0"/>
    <xf numFmtId="192" fontId="9" fillId="0" borderId="0" applyFill="0" applyBorder="0" applyAlignment="0"/>
    <xf numFmtId="192" fontId="9" fillId="0" borderId="0" applyFill="0" applyBorder="0" applyAlignment="0"/>
    <xf numFmtId="192" fontId="9" fillId="0" borderId="0" applyFill="0" applyBorder="0" applyAlignment="0"/>
    <xf numFmtId="192" fontId="9" fillId="0" borderId="0" applyFill="0" applyBorder="0" applyAlignment="0"/>
    <xf numFmtId="192" fontId="9" fillId="0" borderId="0" applyFill="0" applyBorder="0" applyAlignment="0"/>
    <xf numFmtId="187" fontId="130" fillId="0" borderId="0" applyFill="0" applyBorder="0" applyAlignment="0"/>
    <xf numFmtId="0" fontId="140" fillId="0" borderId="0" applyNumberFormat="0" applyAlignment="0">
      <alignment horizontal="left"/>
    </xf>
    <xf numFmtId="0" fontId="140" fillId="0" borderId="0" applyNumberFormat="0" applyAlignment="0">
      <alignment horizontal="left"/>
    </xf>
    <xf numFmtId="0" fontId="140" fillId="0" borderId="0" applyNumberFormat="0" applyAlignment="0">
      <alignment horizontal="left"/>
    </xf>
    <xf numFmtId="0" fontId="140" fillId="0" borderId="0" applyNumberFormat="0" applyAlignment="0">
      <alignment horizontal="left"/>
    </xf>
    <xf numFmtId="0" fontId="140" fillId="0" borderId="0" applyNumberFormat="0" applyAlignment="0">
      <alignment horizontal="left"/>
    </xf>
    <xf numFmtId="0" fontId="140" fillId="0" borderId="0" applyNumberFormat="0" applyAlignment="0">
      <alignment horizontal="left"/>
    </xf>
    <xf numFmtId="0" fontId="140" fillId="0" borderId="0" applyNumberFormat="0" applyAlignment="0">
      <alignment horizontal="left"/>
    </xf>
    <xf numFmtId="0" fontId="140" fillId="0" borderId="0" applyNumberFormat="0" applyAlignment="0">
      <alignment horizontal="left"/>
    </xf>
    <xf numFmtId="0" fontId="140" fillId="0" borderId="0" applyNumberFormat="0" applyAlignment="0">
      <alignment horizontal="left"/>
    </xf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3" fontId="9" fillId="0" borderId="0" applyFont="0" applyBorder="0" applyAlignment="0"/>
    <xf numFmtId="2" fontId="40" fillId="0" borderId="0" applyFont="0" applyFill="0" applyBorder="0" applyAlignment="0" applyProtection="0"/>
    <xf numFmtId="0" fontId="142" fillId="13" borderId="0" applyNumberFormat="0" applyBorder="0" applyAlignment="0" applyProtection="0"/>
    <xf numFmtId="0" fontId="142" fillId="13" borderId="0" applyNumberFormat="0" applyBorder="0" applyAlignment="0" applyProtection="0"/>
    <xf numFmtId="0" fontId="142" fillId="13" borderId="0" applyNumberFormat="0" applyBorder="0" applyAlignment="0" applyProtection="0"/>
    <xf numFmtId="38" fontId="143" fillId="10" borderId="0" applyNumberFormat="0" applyBorder="0" applyAlignment="0" applyProtection="0"/>
    <xf numFmtId="0" fontId="144" fillId="0" borderId="7" applyNumberFormat="0" applyFill="0" applyBorder="0" applyAlignment="0" applyProtection="0">
      <alignment horizontal="center" vertical="center"/>
    </xf>
    <xf numFmtId="0" fontId="145" fillId="0" borderId="0" applyNumberFormat="0" applyFont="0" applyBorder="0" applyAlignment="0">
      <alignment horizontal="left" vertical="center"/>
    </xf>
    <xf numFmtId="0" fontId="146" fillId="31" borderId="0"/>
    <xf numFmtId="0" fontId="147" fillId="0" borderId="0">
      <alignment horizontal="left"/>
    </xf>
    <xf numFmtId="0" fontId="148" fillId="0" borderId="41" applyNumberFormat="0" applyAlignment="0" applyProtection="0">
      <alignment horizontal="left" vertical="center"/>
    </xf>
    <xf numFmtId="0" fontId="148" fillId="0" borderId="42">
      <alignment horizontal="left" vertical="center"/>
    </xf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0" fillId="0" borderId="43" applyNumberFormat="0" applyFill="0" applyAlignment="0" applyProtection="0"/>
    <xf numFmtId="0" fontId="150" fillId="0" borderId="43" applyNumberFormat="0" applyFill="0" applyAlignment="0" applyProtection="0"/>
    <xf numFmtId="0" fontId="150" fillId="0" borderId="43" applyNumberFormat="0" applyFill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9" fillId="0" borderId="0" applyProtection="0"/>
    <xf numFmtId="0" fontId="149" fillId="0" borderId="0" applyProtection="0"/>
    <xf numFmtId="0" fontId="149" fillId="0" borderId="0" applyProtection="0"/>
    <xf numFmtId="0" fontId="149" fillId="0" borderId="0" applyProtection="0"/>
    <xf numFmtId="0" fontId="149" fillId="0" borderId="0" applyProtection="0"/>
    <xf numFmtId="0" fontId="149" fillId="0" borderId="0" applyProtection="0"/>
    <xf numFmtId="0" fontId="149" fillId="0" borderId="0" applyProtection="0"/>
    <xf numFmtId="0" fontId="149" fillId="0" borderId="0" applyProtection="0"/>
    <xf numFmtId="0" fontId="149" fillId="0" borderId="0" applyProtection="0"/>
    <xf numFmtId="0" fontId="148" fillId="0" borderId="0" applyProtection="0"/>
    <xf numFmtId="0" fontId="148" fillId="0" borderId="0" applyProtection="0"/>
    <xf numFmtId="0" fontId="148" fillId="0" borderId="0" applyProtection="0"/>
    <xf numFmtId="0" fontId="148" fillId="0" borderId="0" applyProtection="0"/>
    <xf numFmtId="0" fontId="148" fillId="0" borderId="0" applyProtection="0"/>
    <xf numFmtId="0" fontId="148" fillId="0" borderId="0" applyProtection="0"/>
    <xf numFmtId="0" fontId="148" fillId="0" borderId="0" applyProtection="0"/>
    <xf numFmtId="0" fontId="148" fillId="0" borderId="0" applyProtection="0"/>
    <xf numFmtId="0" fontId="148" fillId="0" borderId="0" applyProtection="0"/>
    <xf numFmtId="0" fontId="151" fillId="0" borderId="44">
      <alignment horizontal="center"/>
    </xf>
    <xf numFmtId="0" fontId="151" fillId="0" borderId="44">
      <alignment horizontal="center"/>
    </xf>
    <xf numFmtId="0" fontId="151" fillId="0" borderId="44">
      <alignment horizontal="center"/>
    </xf>
    <xf numFmtId="0" fontId="151" fillId="0" borderId="44">
      <alignment horizontal="center"/>
    </xf>
    <xf numFmtId="0" fontId="151" fillId="0" borderId="44">
      <alignment horizontal="center"/>
    </xf>
    <xf numFmtId="0" fontId="151" fillId="0" borderId="44">
      <alignment horizontal="center"/>
    </xf>
    <xf numFmtId="0" fontId="151" fillId="0" borderId="44">
      <alignment horizontal="center"/>
    </xf>
    <xf numFmtId="0" fontId="151" fillId="0" borderId="44">
      <alignment horizontal="center"/>
    </xf>
    <xf numFmtId="0" fontId="151" fillId="0" borderId="44">
      <alignment horizontal="center"/>
    </xf>
    <xf numFmtId="0" fontId="151" fillId="0" borderId="0">
      <alignment horizontal="center"/>
    </xf>
    <xf numFmtId="0" fontId="151" fillId="0" borderId="0">
      <alignment horizontal="center"/>
    </xf>
    <xf numFmtId="0" fontId="151" fillId="0" borderId="0">
      <alignment horizontal="center"/>
    </xf>
    <xf numFmtId="0" fontId="151" fillId="0" borderId="0">
      <alignment horizontal="center"/>
    </xf>
    <xf numFmtId="0" fontId="151" fillId="0" borderId="0">
      <alignment horizontal="center"/>
    </xf>
    <xf numFmtId="0" fontId="151" fillId="0" borderId="0">
      <alignment horizontal="center"/>
    </xf>
    <xf numFmtId="0" fontId="151" fillId="0" borderId="0">
      <alignment horizontal="center"/>
    </xf>
    <xf numFmtId="0" fontId="151" fillId="0" borderId="0">
      <alignment horizontal="center"/>
    </xf>
    <xf numFmtId="0" fontId="151" fillId="0" borderId="0">
      <alignment horizontal="center"/>
    </xf>
    <xf numFmtId="5" fontId="10" fillId="32" borderId="2" applyNumberFormat="0" applyAlignment="0">
      <alignment horizontal="left" vertical="top"/>
    </xf>
    <xf numFmtId="49" fontId="5" fillId="0" borderId="2">
      <alignment vertical="center"/>
    </xf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10" fontId="143" fillId="33" borderId="2" applyNumberFormat="0" applyBorder="0" applyAlignment="0" applyProtection="0"/>
    <xf numFmtId="0" fontId="154" fillId="0" borderId="0"/>
    <xf numFmtId="0" fontId="154" fillId="0" borderId="0"/>
    <xf numFmtId="0" fontId="154" fillId="0" borderId="0"/>
    <xf numFmtId="2" fontId="155" fillId="0" borderId="28" applyBorder="0"/>
    <xf numFmtId="0" fontId="9" fillId="0" borderId="0"/>
    <xf numFmtId="191" fontId="9" fillId="0" borderId="0" applyFill="0" applyBorder="0" applyAlignment="0"/>
    <xf numFmtId="191" fontId="9" fillId="0" borderId="0" applyFill="0" applyBorder="0" applyAlignment="0"/>
    <xf numFmtId="191" fontId="9" fillId="0" borderId="0" applyFill="0" applyBorder="0" applyAlignment="0"/>
    <xf numFmtId="191" fontId="9" fillId="0" borderId="0" applyFill="0" applyBorder="0" applyAlignment="0"/>
    <xf numFmtId="191" fontId="9" fillId="0" borderId="0" applyFill="0" applyBorder="0" applyAlignment="0"/>
    <xf numFmtId="191" fontId="9" fillId="0" borderId="0" applyFill="0" applyBorder="0" applyAlignment="0"/>
    <xf numFmtId="191" fontId="9" fillId="0" borderId="0" applyFill="0" applyBorder="0" applyAlignment="0"/>
    <xf numFmtId="191" fontId="9" fillId="0" borderId="0" applyFill="0" applyBorder="0" applyAlignment="0"/>
    <xf numFmtId="191" fontId="9" fillId="0" borderId="0" applyFill="0" applyBorder="0" applyAlignment="0"/>
    <xf numFmtId="187" fontId="130" fillId="0" borderId="0" applyFill="0" applyBorder="0" applyAlignment="0"/>
    <xf numFmtId="191" fontId="9" fillId="0" borderId="0" applyFill="0" applyBorder="0" applyAlignment="0"/>
    <xf numFmtId="191" fontId="9" fillId="0" borderId="0" applyFill="0" applyBorder="0" applyAlignment="0"/>
    <xf numFmtId="191" fontId="9" fillId="0" borderId="0" applyFill="0" applyBorder="0" applyAlignment="0"/>
    <xf numFmtId="191" fontId="9" fillId="0" borderId="0" applyFill="0" applyBorder="0" applyAlignment="0"/>
    <xf numFmtId="191" fontId="9" fillId="0" borderId="0" applyFill="0" applyBorder="0" applyAlignment="0"/>
    <xf numFmtId="191" fontId="9" fillId="0" borderId="0" applyFill="0" applyBorder="0" applyAlignment="0"/>
    <xf numFmtId="191" fontId="9" fillId="0" borderId="0" applyFill="0" applyBorder="0" applyAlignment="0"/>
    <xf numFmtId="191" fontId="9" fillId="0" borderId="0" applyFill="0" applyBorder="0" applyAlignment="0"/>
    <xf numFmtId="191" fontId="9" fillId="0" borderId="0" applyFill="0" applyBorder="0" applyAlignment="0"/>
    <xf numFmtId="192" fontId="9" fillId="0" borderId="0" applyFill="0" applyBorder="0" applyAlignment="0"/>
    <xf numFmtId="192" fontId="9" fillId="0" borderId="0" applyFill="0" applyBorder="0" applyAlignment="0"/>
    <xf numFmtId="192" fontId="9" fillId="0" borderId="0" applyFill="0" applyBorder="0" applyAlignment="0"/>
    <xf numFmtId="192" fontId="9" fillId="0" borderId="0" applyFill="0" applyBorder="0" applyAlignment="0"/>
    <xf numFmtId="192" fontId="9" fillId="0" borderId="0" applyFill="0" applyBorder="0" applyAlignment="0"/>
    <xf numFmtId="192" fontId="9" fillId="0" borderId="0" applyFill="0" applyBorder="0" applyAlignment="0"/>
    <xf numFmtId="192" fontId="9" fillId="0" borderId="0" applyFill="0" applyBorder="0" applyAlignment="0"/>
    <xf numFmtId="192" fontId="9" fillId="0" borderId="0" applyFill="0" applyBorder="0" applyAlignment="0"/>
    <xf numFmtId="192" fontId="9" fillId="0" borderId="0" applyFill="0" applyBorder="0" applyAlignment="0"/>
    <xf numFmtId="187" fontId="130" fillId="0" borderId="0" applyFill="0" applyBorder="0" applyAlignment="0"/>
    <xf numFmtId="0" fontId="156" fillId="0" borderId="45" applyNumberFormat="0" applyFill="0" applyAlignment="0" applyProtection="0"/>
    <xf numFmtId="0" fontId="156" fillId="0" borderId="45" applyNumberFormat="0" applyFill="0" applyAlignment="0" applyProtection="0"/>
    <xf numFmtId="0" fontId="156" fillId="0" borderId="45" applyNumberFormat="0" applyFill="0" applyAlignment="0" applyProtection="0"/>
    <xf numFmtId="207" fontId="157" fillId="0" borderId="3" applyNumberFormat="0" applyFont="0" applyFill="0" applyBorder="0">
      <alignment horizontal="center"/>
    </xf>
    <xf numFmtId="38" fontId="104" fillId="0" borderId="0" applyFont="0" applyFill="0" applyBorder="0" applyAlignment="0" applyProtection="0"/>
    <xf numFmtId="40" fontId="104" fillId="0" borderId="0" applyFont="0" applyFill="0" applyBorder="0" applyAlignment="0" applyProtection="0"/>
    <xf numFmtId="0" fontId="158" fillId="0" borderId="44"/>
    <xf numFmtId="208" fontId="40" fillId="0" borderId="3"/>
    <xf numFmtId="208" fontId="40" fillId="0" borderId="3"/>
    <xf numFmtId="208" fontId="40" fillId="0" borderId="3"/>
    <xf numFmtId="208" fontId="40" fillId="0" borderId="3"/>
    <xf numFmtId="208" fontId="40" fillId="0" borderId="3"/>
    <xf numFmtId="208" fontId="40" fillId="0" borderId="3"/>
    <xf numFmtId="208" fontId="40" fillId="0" borderId="3"/>
    <xf numFmtId="208" fontId="40" fillId="0" borderId="3"/>
    <xf numFmtId="208" fontId="40" fillId="0" borderId="3"/>
    <xf numFmtId="209" fontId="104" fillId="0" borderId="0" applyFont="0" applyFill="0" applyBorder="0" applyAlignment="0" applyProtection="0"/>
    <xf numFmtId="210" fontId="104" fillId="0" borderId="0" applyFont="0" applyFill="0" applyBorder="0" applyAlignment="0" applyProtection="0"/>
    <xf numFmtId="211" fontId="40" fillId="0" borderId="0" applyFont="0" applyFill="0" applyBorder="0" applyAlignment="0" applyProtection="0"/>
    <xf numFmtId="212" fontId="40" fillId="0" borderId="0" applyFont="0" applyFill="0" applyBorder="0" applyAlignment="0" applyProtection="0"/>
    <xf numFmtId="0" fontId="159" fillId="0" borderId="0" applyNumberFormat="0" applyFont="0" applyFill="0" applyAlignment="0"/>
    <xf numFmtId="0" fontId="137" fillId="0" borderId="0" applyNumberFormat="0" applyFill="0">
      <alignment vertical="top"/>
    </xf>
    <xf numFmtId="0" fontId="137" fillId="0" borderId="0" applyNumberFormat="0" applyFill="0">
      <alignment vertical="top"/>
    </xf>
    <xf numFmtId="0" fontId="137" fillId="0" borderId="0" applyNumberFormat="0" applyFill="0">
      <alignment vertical="top"/>
    </xf>
    <xf numFmtId="0" fontId="137" fillId="0" borderId="0" applyNumberFormat="0" applyFill="0">
      <alignment vertical="top"/>
    </xf>
    <xf numFmtId="0" fontId="137" fillId="0" borderId="0" applyNumberFormat="0" applyFill="0">
      <alignment vertical="top"/>
    </xf>
    <xf numFmtId="0" fontId="159" fillId="0" borderId="0" applyNumberFormat="0" applyFont="0" applyFill="0" applyAlignment="0"/>
    <xf numFmtId="0" fontId="160" fillId="34" borderId="0" applyNumberFormat="0" applyBorder="0" applyAlignment="0" applyProtection="0"/>
    <xf numFmtId="0" fontId="160" fillId="34" borderId="0" applyNumberFormat="0" applyBorder="0" applyAlignment="0" applyProtection="0"/>
    <xf numFmtId="0" fontId="160" fillId="34" borderId="0" applyNumberFormat="0" applyBorder="0" applyAlignment="0" applyProtection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37" fontId="161" fillId="0" borderId="0"/>
    <xf numFmtId="37" fontId="161" fillId="0" borderId="0"/>
    <xf numFmtId="37" fontId="161" fillId="0" borderId="0"/>
    <xf numFmtId="37" fontId="161" fillId="0" borderId="0"/>
    <xf numFmtId="37" fontId="161" fillId="0" borderId="0"/>
    <xf numFmtId="37" fontId="161" fillId="0" borderId="0"/>
    <xf numFmtId="37" fontId="161" fillId="0" borderId="0"/>
    <xf numFmtId="37" fontId="161" fillId="0" borderId="0"/>
    <xf numFmtId="37" fontId="161" fillId="0" borderId="0"/>
    <xf numFmtId="213" fontId="162" fillId="0" borderId="0"/>
    <xf numFmtId="0" fontId="10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2" fillId="0" borderId="0"/>
    <xf numFmtId="0" fontId="7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2" fillId="0" borderId="0"/>
    <xf numFmtId="0" fontId="40" fillId="0" borderId="0"/>
    <xf numFmtId="0" fontId="72" fillId="0" borderId="0"/>
    <xf numFmtId="0" fontId="40" fillId="0" borderId="0"/>
    <xf numFmtId="0" fontId="9" fillId="0" borderId="0"/>
    <xf numFmtId="0" fontId="9" fillId="0" borderId="0"/>
    <xf numFmtId="0" fontId="40" fillId="0" borderId="0"/>
    <xf numFmtId="0" fontId="40" fillId="0" borderId="0"/>
    <xf numFmtId="0" fontId="4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40" fillId="0" borderId="0"/>
    <xf numFmtId="0" fontId="72" fillId="0" borderId="0"/>
    <xf numFmtId="0" fontId="40" fillId="0" borderId="0"/>
    <xf numFmtId="0" fontId="40" fillId="0" borderId="0"/>
    <xf numFmtId="0" fontId="40" fillId="0" borderId="0"/>
    <xf numFmtId="0" fontId="163" fillId="0" borderId="0"/>
    <xf numFmtId="0" fontId="9" fillId="0" borderId="0"/>
    <xf numFmtId="0" fontId="138" fillId="0" borderId="0"/>
    <xf numFmtId="0" fontId="117" fillId="35" borderId="46" applyNumberFormat="0" applyFont="0" applyAlignment="0" applyProtection="0"/>
    <xf numFmtId="0" fontId="117" fillId="35" borderId="46" applyNumberFormat="0" applyFont="0" applyAlignment="0" applyProtection="0"/>
    <xf numFmtId="0" fontId="117" fillId="35" borderId="46" applyNumberFormat="0" applyFont="0" applyAlignment="0" applyProtection="0"/>
    <xf numFmtId="173" fontId="110" fillId="0" borderId="0" applyFont="0" applyFill="0" applyBorder="0" applyAlignment="0" applyProtection="0"/>
    <xf numFmtId="172" fontId="110" fillId="0" borderId="0" applyFont="0" applyFill="0" applyBorder="0" applyAlignment="0" applyProtection="0"/>
    <xf numFmtId="0" fontId="1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6" fillId="29" borderId="47" applyNumberFormat="0" applyAlignment="0" applyProtection="0"/>
    <xf numFmtId="0" fontId="166" fillId="29" borderId="47" applyNumberFormat="0" applyAlignment="0" applyProtection="0"/>
    <xf numFmtId="0" fontId="166" fillId="29" borderId="47" applyNumberFormat="0" applyAlignment="0" applyProtection="0"/>
    <xf numFmtId="14" fontId="123" fillId="0" borderId="0">
      <alignment horizontal="center" wrapText="1"/>
      <protection locked="0"/>
    </xf>
    <xf numFmtId="14" fontId="123" fillId="0" borderId="0">
      <alignment horizontal="center" wrapText="1"/>
      <protection locked="0"/>
    </xf>
    <xf numFmtId="14" fontId="123" fillId="0" borderId="0">
      <alignment horizontal="center" wrapText="1"/>
      <protection locked="0"/>
    </xf>
    <xf numFmtId="14" fontId="123" fillId="0" borderId="0">
      <alignment horizontal="center" wrapText="1"/>
      <protection locked="0"/>
    </xf>
    <xf numFmtId="14" fontId="123" fillId="0" borderId="0">
      <alignment horizontal="center" wrapText="1"/>
      <protection locked="0"/>
    </xf>
    <xf numFmtId="14" fontId="123" fillId="0" borderId="0">
      <alignment horizontal="center" wrapText="1"/>
      <protection locked="0"/>
    </xf>
    <xf numFmtId="14" fontId="123" fillId="0" borderId="0">
      <alignment horizontal="center" wrapText="1"/>
      <protection locked="0"/>
    </xf>
    <xf numFmtId="14" fontId="123" fillId="0" borderId="0">
      <alignment horizontal="center" wrapText="1"/>
      <protection locked="0"/>
    </xf>
    <xf numFmtId="14" fontId="123" fillId="0" borderId="0">
      <alignment horizontal="center" wrapText="1"/>
      <protection locked="0"/>
    </xf>
    <xf numFmtId="190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214" fontId="40" fillId="0" borderId="0" applyFont="0" applyFill="0" applyBorder="0" applyAlignment="0" applyProtection="0"/>
    <xf numFmtId="214" fontId="40" fillId="0" borderId="0" applyFont="0" applyFill="0" applyBorder="0" applyAlignment="0" applyProtection="0"/>
    <xf numFmtId="214" fontId="40" fillId="0" borderId="0" applyFont="0" applyFill="0" applyBorder="0" applyAlignment="0" applyProtection="0"/>
    <xf numFmtId="214" fontId="40" fillId="0" borderId="0" applyFont="0" applyFill="0" applyBorder="0" applyAlignment="0" applyProtection="0"/>
    <xf numFmtId="214" fontId="40" fillId="0" borderId="0" applyFont="0" applyFill="0" applyBorder="0" applyAlignment="0" applyProtection="0"/>
    <xf numFmtId="214" fontId="40" fillId="0" borderId="0" applyFont="0" applyFill="0" applyBorder="0" applyAlignment="0" applyProtection="0"/>
    <xf numFmtId="214" fontId="40" fillId="0" borderId="0" applyFont="0" applyFill="0" applyBorder="0" applyAlignment="0" applyProtection="0"/>
    <xf numFmtId="214" fontId="40" fillId="0" borderId="0" applyFont="0" applyFill="0" applyBorder="0" applyAlignment="0" applyProtection="0"/>
    <xf numFmtId="214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0" fontId="167" fillId="0" borderId="0"/>
    <xf numFmtId="191" fontId="9" fillId="0" borderId="0" applyFill="0" applyBorder="0" applyAlignment="0"/>
    <xf numFmtId="191" fontId="9" fillId="0" borderId="0" applyFill="0" applyBorder="0" applyAlignment="0"/>
    <xf numFmtId="191" fontId="9" fillId="0" borderId="0" applyFill="0" applyBorder="0" applyAlignment="0"/>
    <xf numFmtId="191" fontId="9" fillId="0" borderId="0" applyFill="0" applyBorder="0" applyAlignment="0"/>
    <xf numFmtId="191" fontId="9" fillId="0" borderId="0" applyFill="0" applyBorder="0" applyAlignment="0"/>
    <xf numFmtId="191" fontId="9" fillId="0" borderId="0" applyFill="0" applyBorder="0" applyAlignment="0"/>
    <xf numFmtId="191" fontId="9" fillId="0" borderId="0" applyFill="0" applyBorder="0" applyAlignment="0"/>
    <xf numFmtId="191" fontId="9" fillId="0" borderId="0" applyFill="0" applyBorder="0" applyAlignment="0"/>
    <xf numFmtId="191" fontId="9" fillId="0" borderId="0" applyFill="0" applyBorder="0" applyAlignment="0"/>
    <xf numFmtId="187" fontId="130" fillId="0" borderId="0" applyFill="0" applyBorder="0" applyAlignment="0"/>
    <xf numFmtId="191" fontId="9" fillId="0" borderId="0" applyFill="0" applyBorder="0" applyAlignment="0"/>
    <xf numFmtId="191" fontId="9" fillId="0" borderId="0" applyFill="0" applyBorder="0" applyAlignment="0"/>
    <xf numFmtId="191" fontId="9" fillId="0" borderId="0" applyFill="0" applyBorder="0" applyAlignment="0"/>
    <xf numFmtId="191" fontId="9" fillId="0" borderId="0" applyFill="0" applyBorder="0" applyAlignment="0"/>
    <xf numFmtId="191" fontId="9" fillId="0" borderId="0" applyFill="0" applyBorder="0" applyAlignment="0"/>
    <xf numFmtId="191" fontId="9" fillId="0" borderId="0" applyFill="0" applyBorder="0" applyAlignment="0"/>
    <xf numFmtId="191" fontId="9" fillId="0" borderId="0" applyFill="0" applyBorder="0" applyAlignment="0"/>
    <xf numFmtId="191" fontId="9" fillId="0" borderId="0" applyFill="0" applyBorder="0" applyAlignment="0"/>
    <xf numFmtId="191" fontId="9" fillId="0" borderId="0" applyFill="0" applyBorder="0" applyAlignment="0"/>
    <xf numFmtId="192" fontId="9" fillId="0" borderId="0" applyFill="0" applyBorder="0" applyAlignment="0"/>
    <xf numFmtId="192" fontId="9" fillId="0" borderId="0" applyFill="0" applyBorder="0" applyAlignment="0"/>
    <xf numFmtId="192" fontId="9" fillId="0" borderId="0" applyFill="0" applyBorder="0" applyAlignment="0"/>
    <xf numFmtId="192" fontId="9" fillId="0" borderId="0" applyFill="0" applyBorder="0" applyAlignment="0"/>
    <xf numFmtId="192" fontId="9" fillId="0" borderId="0" applyFill="0" applyBorder="0" applyAlignment="0"/>
    <xf numFmtId="192" fontId="9" fillId="0" borderId="0" applyFill="0" applyBorder="0" applyAlignment="0"/>
    <xf numFmtId="192" fontId="9" fillId="0" borderId="0" applyFill="0" applyBorder="0" applyAlignment="0"/>
    <xf numFmtId="192" fontId="9" fillId="0" borderId="0" applyFill="0" applyBorder="0" applyAlignment="0"/>
    <xf numFmtId="192" fontId="9" fillId="0" borderId="0" applyFill="0" applyBorder="0" applyAlignment="0"/>
    <xf numFmtId="187" fontId="130" fillId="0" borderId="0" applyFill="0" applyBorder="0" applyAlignment="0"/>
    <xf numFmtId="0" fontId="168" fillId="0" borderId="0"/>
    <xf numFmtId="0" fontId="104" fillId="0" borderId="0" applyNumberFormat="0" applyFont="0" applyFill="0" applyBorder="0" applyAlignment="0" applyProtection="0">
      <alignment horizontal="left"/>
    </xf>
    <xf numFmtId="0" fontId="169" fillId="0" borderId="44">
      <alignment horizontal="center"/>
    </xf>
    <xf numFmtId="0" fontId="170" fillId="36" borderId="0" applyNumberFormat="0" applyFont="0" applyBorder="0" applyAlignment="0">
      <alignment horizontal="center"/>
    </xf>
    <xf numFmtId="0" fontId="170" fillId="36" borderId="0" applyNumberFormat="0" applyFont="0" applyBorder="0" applyAlignment="0">
      <alignment horizontal="center"/>
    </xf>
    <xf numFmtId="0" fontId="170" fillId="36" borderId="0" applyNumberFormat="0" applyFont="0" applyBorder="0" applyAlignment="0">
      <alignment horizontal="center"/>
    </xf>
    <xf numFmtId="0" fontId="170" fillId="36" borderId="0" applyNumberFormat="0" applyFont="0" applyBorder="0" applyAlignment="0">
      <alignment horizontal="center"/>
    </xf>
    <xf numFmtId="0" fontId="170" fillId="36" borderId="0" applyNumberFormat="0" applyFont="0" applyBorder="0" applyAlignment="0">
      <alignment horizontal="center"/>
    </xf>
    <xf numFmtId="0" fontId="170" fillId="36" borderId="0" applyNumberFormat="0" applyFont="0" applyBorder="0" applyAlignment="0">
      <alignment horizontal="center"/>
    </xf>
    <xf numFmtId="0" fontId="170" fillId="36" borderId="0" applyNumberFormat="0" applyFont="0" applyBorder="0" applyAlignment="0">
      <alignment horizontal="center"/>
    </xf>
    <xf numFmtId="0" fontId="170" fillId="36" borderId="0" applyNumberFormat="0" applyFont="0" applyBorder="0" applyAlignment="0">
      <alignment horizontal="center"/>
    </xf>
    <xf numFmtId="0" fontId="170" fillId="36" borderId="0" applyNumberFormat="0" applyFont="0" applyBorder="0" applyAlignment="0">
      <alignment horizontal="center"/>
    </xf>
    <xf numFmtId="14" fontId="171" fillId="0" borderId="0" applyNumberFormat="0" applyFill="0" applyBorder="0" applyAlignment="0" applyProtection="0">
      <alignment horizontal="left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" fontId="172" fillId="4" borderId="48" applyNumberFormat="0" applyProtection="0">
      <alignment vertical="center"/>
    </xf>
    <xf numFmtId="4" fontId="172" fillId="4" borderId="48" applyNumberFormat="0" applyProtection="0">
      <alignment vertical="center"/>
    </xf>
    <xf numFmtId="4" fontId="172" fillId="4" borderId="48" applyNumberFormat="0" applyProtection="0">
      <alignment vertical="center"/>
    </xf>
    <xf numFmtId="4" fontId="172" fillId="4" borderId="48" applyNumberFormat="0" applyProtection="0">
      <alignment vertical="center"/>
    </xf>
    <xf numFmtId="4" fontId="172" fillId="4" borderId="48" applyNumberFormat="0" applyProtection="0">
      <alignment vertical="center"/>
    </xf>
    <xf numFmtId="4" fontId="172" fillId="4" borderId="48" applyNumberFormat="0" applyProtection="0">
      <alignment vertical="center"/>
    </xf>
    <xf numFmtId="4" fontId="172" fillId="4" borderId="48" applyNumberFormat="0" applyProtection="0">
      <alignment vertical="center"/>
    </xf>
    <xf numFmtId="4" fontId="172" fillId="4" borderId="48" applyNumberFormat="0" applyProtection="0">
      <alignment vertical="center"/>
    </xf>
    <xf numFmtId="4" fontId="172" fillId="4" borderId="48" applyNumberFormat="0" applyProtection="0">
      <alignment vertical="center"/>
    </xf>
    <xf numFmtId="4" fontId="173" fillId="4" borderId="48" applyNumberFormat="0" applyProtection="0">
      <alignment vertical="center"/>
    </xf>
    <xf numFmtId="4" fontId="173" fillId="4" borderId="48" applyNumberFormat="0" applyProtection="0">
      <alignment vertical="center"/>
    </xf>
    <xf numFmtId="4" fontId="173" fillId="4" borderId="48" applyNumberFormat="0" applyProtection="0">
      <alignment vertical="center"/>
    </xf>
    <xf numFmtId="4" fontId="173" fillId="4" borderId="48" applyNumberFormat="0" applyProtection="0">
      <alignment vertical="center"/>
    </xf>
    <xf numFmtId="4" fontId="173" fillId="4" borderId="48" applyNumberFormat="0" applyProtection="0">
      <alignment vertical="center"/>
    </xf>
    <xf numFmtId="4" fontId="173" fillId="4" borderId="48" applyNumberFormat="0" applyProtection="0">
      <alignment vertical="center"/>
    </xf>
    <xf numFmtId="4" fontId="173" fillId="4" borderId="48" applyNumberFormat="0" applyProtection="0">
      <alignment vertical="center"/>
    </xf>
    <xf numFmtId="4" fontId="173" fillId="4" borderId="48" applyNumberFormat="0" applyProtection="0">
      <alignment vertical="center"/>
    </xf>
    <xf numFmtId="4" fontId="173" fillId="4" borderId="48" applyNumberFormat="0" applyProtection="0">
      <alignment vertical="center"/>
    </xf>
    <xf numFmtId="4" fontId="174" fillId="4" borderId="48" applyNumberFormat="0" applyProtection="0">
      <alignment horizontal="left" vertical="center" indent="1"/>
    </xf>
    <xf numFmtId="4" fontId="174" fillId="4" borderId="48" applyNumberFormat="0" applyProtection="0">
      <alignment horizontal="left" vertical="center" indent="1"/>
    </xf>
    <xf numFmtId="4" fontId="174" fillId="4" borderId="48" applyNumberFormat="0" applyProtection="0">
      <alignment horizontal="left" vertical="center" indent="1"/>
    </xf>
    <xf numFmtId="4" fontId="174" fillId="4" borderId="48" applyNumberFormat="0" applyProtection="0">
      <alignment horizontal="left" vertical="center" indent="1"/>
    </xf>
    <xf numFmtId="4" fontId="174" fillId="4" borderId="48" applyNumberFormat="0" applyProtection="0">
      <alignment horizontal="left" vertical="center" indent="1"/>
    </xf>
    <xf numFmtId="4" fontId="174" fillId="4" borderId="48" applyNumberFormat="0" applyProtection="0">
      <alignment horizontal="left" vertical="center" indent="1"/>
    </xf>
    <xf numFmtId="4" fontId="174" fillId="4" borderId="48" applyNumberFormat="0" applyProtection="0">
      <alignment horizontal="left" vertical="center" indent="1"/>
    </xf>
    <xf numFmtId="4" fontId="174" fillId="4" borderId="48" applyNumberFormat="0" applyProtection="0">
      <alignment horizontal="left" vertical="center" indent="1"/>
    </xf>
    <xf numFmtId="4" fontId="174" fillId="4" borderId="48" applyNumberFormat="0" applyProtection="0">
      <alignment horizontal="left" vertical="center" indent="1"/>
    </xf>
    <xf numFmtId="4" fontId="174" fillId="37" borderId="0" applyNumberFormat="0" applyProtection="0">
      <alignment horizontal="left" vertical="center" indent="1"/>
    </xf>
    <xf numFmtId="4" fontId="174" fillId="37" borderId="0" applyNumberFormat="0" applyProtection="0">
      <alignment horizontal="left" vertical="center" indent="1"/>
    </xf>
    <xf numFmtId="4" fontId="174" fillId="37" borderId="0" applyNumberFormat="0" applyProtection="0">
      <alignment horizontal="left" vertical="center" indent="1"/>
    </xf>
    <xf numFmtId="4" fontId="174" fillId="37" borderId="0" applyNumberFormat="0" applyProtection="0">
      <alignment horizontal="left" vertical="center" indent="1"/>
    </xf>
    <xf numFmtId="4" fontId="174" fillId="37" borderId="0" applyNumberFormat="0" applyProtection="0">
      <alignment horizontal="left" vertical="center" indent="1"/>
    </xf>
    <xf numFmtId="4" fontId="174" fillId="37" borderId="0" applyNumberFormat="0" applyProtection="0">
      <alignment horizontal="left" vertical="center" indent="1"/>
    </xf>
    <xf numFmtId="4" fontId="174" fillId="37" borderId="0" applyNumberFormat="0" applyProtection="0">
      <alignment horizontal="left" vertical="center" indent="1"/>
    </xf>
    <xf numFmtId="4" fontId="174" fillId="37" borderId="0" applyNumberFormat="0" applyProtection="0">
      <alignment horizontal="left" vertical="center" indent="1"/>
    </xf>
    <xf numFmtId="4" fontId="174" fillId="37" borderId="0" applyNumberFormat="0" applyProtection="0">
      <alignment horizontal="left" vertical="center" indent="1"/>
    </xf>
    <xf numFmtId="4" fontId="174" fillId="38" borderId="48" applyNumberFormat="0" applyProtection="0">
      <alignment horizontal="right" vertical="center"/>
    </xf>
    <xf numFmtId="4" fontId="174" fillId="38" borderId="48" applyNumberFormat="0" applyProtection="0">
      <alignment horizontal="right" vertical="center"/>
    </xf>
    <xf numFmtId="4" fontId="174" fillId="38" borderId="48" applyNumberFormat="0" applyProtection="0">
      <alignment horizontal="right" vertical="center"/>
    </xf>
    <xf numFmtId="4" fontId="174" fillId="38" borderId="48" applyNumberFormat="0" applyProtection="0">
      <alignment horizontal="right" vertical="center"/>
    </xf>
    <xf numFmtId="4" fontId="174" fillId="38" borderId="48" applyNumberFormat="0" applyProtection="0">
      <alignment horizontal="right" vertical="center"/>
    </xf>
    <xf numFmtId="4" fontId="174" fillId="38" borderId="48" applyNumberFormat="0" applyProtection="0">
      <alignment horizontal="right" vertical="center"/>
    </xf>
    <xf numFmtId="4" fontId="174" fillId="38" borderId="48" applyNumberFormat="0" applyProtection="0">
      <alignment horizontal="right" vertical="center"/>
    </xf>
    <xf numFmtId="4" fontId="174" fillId="38" borderId="48" applyNumberFormat="0" applyProtection="0">
      <alignment horizontal="right" vertical="center"/>
    </xf>
    <xf numFmtId="4" fontId="174" fillId="38" borderId="48" applyNumberFormat="0" applyProtection="0">
      <alignment horizontal="right" vertical="center"/>
    </xf>
    <xf numFmtId="4" fontId="174" fillId="39" borderId="48" applyNumberFormat="0" applyProtection="0">
      <alignment horizontal="right" vertical="center"/>
    </xf>
    <xf numFmtId="4" fontId="174" fillId="39" borderId="48" applyNumberFormat="0" applyProtection="0">
      <alignment horizontal="right" vertical="center"/>
    </xf>
    <xf numFmtId="4" fontId="174" fillId="39" borderId="48" applyNumberFormat="0" applyProtection="0">
      <alignment horizontal="right" vertical="center"/>
    </xf>
    <xf numFmtId="4" fontId="174" fillId="39" borderId="48" applyNumberFormat="0" applyProtection="0">
      <alignment horizontal="right" vertical="center"/>
    </xf>
    <xf numFmtId="4" fontId="174" fillId="39" borderId="48" applyNumberFormat="0" applyProtection="0">
      <alignment horizontal="right" vertical="center"/>
    </xf>
    <xf numFmtId="4" fontId="174" fillId="39" borderId="48" applyNumberFormat="0" applyProtection="0">
      <alignment horizontal="right" vertical="center"/>
    </xf>
    <xf numFmtId="4" fontId="174" fillId="39" borderId="48" applyNumberFormat="0" applyProtection="0">
      <alignment horizontal="right" vertical="center"/>
    </xf>
    <xf numFmtId="4" fontId="174" fillId="39" borderId="48" applyNumberFormat="0" applyProtection="0">
      <alignment horizontal="right" vertical="center"/>
    </xf>
    <xf numFmtId="4" fontId="174" fillId="39" borderId="48" applyNumberFormat="0" applyProtection="0">
      <alignment horizontal="right" vertical="center"/>
    </xf>
    <xf numFmtId="4" fontId="174" fillId="40" borderId="48" applyNumberFormat="0" applyProtection="0">
      <alignment horizontal="right" vertical="center"/>
    </xf>
    <xf numFmtId="4" fontId="174" fillId="40" borderId="48" applyNumberFormat="0" applyProtection="0">
      <alignment horizontal="right" vertical="center"/>
    </xf>
    <xf numFmtId="4" fontId="174" fillId="40" borderId="48" applyNumberFormat="0" applyProtection="0">
      <alignment horizontal="right" vertical="center"/>
    </xf>
    <xf numFmtId="4" fontId="174" fillId="40" borderId="48" applyNumberFormat="0" applyProtection="0">
      <alignment horizontal="right" vertical="center"/>
    </xf>
    <xf numFmtId="4" fontId="174" fillId="40" borderId="48" applyNumberFormat="0" applyProtection="0">
      <alignment horizontal="right" vertical="center"/>
    </xf>
    <xf numFmtId="4" fontId="174" fillId="40" borderId="48" applyNumberFormat="0" applyProtection="0">
      <alignment horizontal="right" vertical="center"/>
    </xf>
    <xf numFmtId="4" fontId="174" fillId="40" borderId="48" applyNumberFormat="0" applyProtection="0">
      <alignment horizontal="right" vertical="center"/>
    </xf>
    <xf numFmtId="4" fontId="174" fillId="40" borderId="48" applyNumberFormat="0" applyProtection="0">
      <alignment horizontal="right" vertical="center"/>
    </xf>
    <xf numFmtId="4" fontId="174" fillId="40" borderId="48" applyNumberFormat="0" applyProtection="0">
      <alignment horizontal="right" vertical="center"/>
    </xf>
    <xf numFmtId="4" fontId="174" fillId="41" borderId="48" applyNumberFormat="0" applyProtection="0">
      <alignment horizontal="right" vertical="center"/>
    </xf>
    <xf numFmtId="4" fontId="174" fillId="41" borderId="48" applyNumberFormat="0" applyProtection="0">
      <alignment horizontal="right" vertical="center"/>
    </xf>
    <xf numFmtId="4" fontId="174" fillId="41" borderId="48" applyNumberFormat="0" applyProtection="0">
      <alignment horizontal="right" vertical="center"/>
    </xf>
    <xf numFmtId="4" fontId="174" fillId="41" borderId="48" applyNumberFormat="0" applyProtection="0">
      <alignment horizontal="right" vertical="center"/>
    </xf>
    <xf numFmtId="4" fontId="174" fillId="41" borderId="48" applyNumberFormat="0" applyProtection="0">
      <alignment horizontal="right" vertical="center"/>
    </xf>
    <xf numFmtId="4" fontId="174" fillId="41" borderId="48" applyNumberFormat="0" applyProtection="0">
      <alignment horizontal="right" vertical="center"/>
    </xf>
    <xf numFmtId="4" fontId="174" fillId="41" borderId="48" applyNumberFormat="0" applyProtection="0">
      <alignment horizontal="right" vertical="center"/>
    </xf>
    <xf numFmtId="4" fontId="174" fillId="41" borderId="48" applyNumberFormat="0" applyProtection="0">
      <alignment horizontal="right" vertical="center"/>
    </xf>
    <xf numFmtId="4" fontId="174" fillId="41" borderId="48" applyNumberFormat="0" applyProtection="0">
      <alignment horizontal="right" vertical="center"/>
    </xf>
    <xf numFmtId="4" fontId="174" fillId="42" borderId="48" applyNumberFormat="0" applyProtection="0">
      <alignment horizontal="right" vertical="center"/>
    </xf>
    <xf numFmtId="4" fontId="174" fillId="42" borderId="48" applyNumberFormat="0" applyProtection="0">
      <alignment horizontal="right" vertical="center"/>
    </xf>
    <xf numFmtId="4" fontId="174" fillId="42" borderId="48" applyNumberFormat="0" applyProtection="0">
      <alignment horizontal="right" vertical="center"/>
    </xf>
    <xf numFmtId="4" fontId="174" fillId="42" borderId="48" applyNumberFormat="0" applyProtection="0">
      <alignment horizontal="right" vertical="center"/>
    </xf>
    <xf numFmtId="4" fontId="174" fillId="42" borderId="48" applyNumberFormat="0" applyProtection="0">
      <alignment horizontal="right" vertical="center"/>
    </xf>
    <xf numFmtId="4" fontId="174" fillId="42" borderId="48" applyNumberFormat="0" applyProtection="0">
      <alignment horizontal="right" vertical="center"/>
    </xf>
    <xf numFmtId="4" fontId="174" fillId="42" borderId="48" applyNumberFormat="0" applyProtection="0">
      <alignment horizontal="right" vertical="center"/>
    </xf>
    <xf numFmtId="4" fontId="174" fillId="42" borderId="48" applyNumberFormat="0" applyProtection="0">
      <alignment horizontal="right" vertical="center"/>
    </xf>
    <xf numFmtId="4" fontId="174" fillId="42" borderId="48" applyNumberFormat="0" applyProtection="0">
      <alignment horizontal="right" vertical="center"/>
    </xf>
    <xf numFmtId="4" fontId="174" fillId="43" borderId="48" applyNumberFormat="0" applyProtection="0">
      <alignment horizontal="right" vertical="center"/>
    </xf>
    <xf numFmtId="4" fontId="174" fillId="43" borderId="48" applyNumberFormat="0" applyProtection="0">
      <alignment horizontal="right" vertical="center"/>
    </xf>
    <xf numFmtId="4" fontId="174" fillId="43" borderId="48" applyNumberFormat="0" applyProtection="0">
      <alignment horizontal="right" vertical="center"/>
    </xf>
    <xf numFmtId="4" fontId="174" fillId="43" borderId="48" applyNumberFormat="0" applyProtection="0">
      <alignment horizontal="right" vertical="center"/>
    </xf>
    <xf numFmtId="4" fontId="174" fillId="43" borderId="48" applyNumberFormat="0" applyProtection="0">
      <alignment horizontal="right" vertical="center"/>
    </xf>
    <xf numFmtId="4" fontId="174" fillId="43" borderId="48" applyNumberFormat="0" applyProtection="0">
      <alignment horizontal="right" vertical="center"/>
    </xf>
    <xf numFmtId="4" fontId="174" fillId="43" borderId="48" applyNumberFormat="0" applyProtection="0">
      <alignment horizontal="right" vertical="center"/>
    </xf>
    <xf numFmtId="4" fontId="174" fillId="43" borderId="48" applyNumberFormat="0" applyProtection="0">
      <alignment horizontal="right" vertical="center"/>
    </xf>
    <xf numFmtId="4" fontId="174" fillId="43" borderId="48" applyNumberFormat="0" applyProtection="0">
      <alignment horizontal="right" vertical="center"/>
    </xf>
    <xf numFmtId="4" fontId="174" fillId="44" borderId="48" applyNumberFormat="0" applyProtection="0">
      <alignment horizontal="right" vertical="center"/>
    </xf>
    <xf numFmtId="4" fontId="174" fillId="44" borderId="48" applyNumberFormat="0" applyProtection="0">
      <alignment horizontal="right" vertical="center"/>
    </xf>
    <xf numFmtId="4" fontId="174" fillId="44" borderId="48" applyNumberFormat="0" applyProtection="0">
      <alignment horizontal="right" vertical="center"/>
    </xf>
    <xf numFmtId="4" fontId="174" fillId="44" borderId="48" applyNumberFormat="0" applyProtection="0">
      <alignment horizontal="right" vertical="center"/>
    </xf>
    <xf numFmtId="4" fontId="174" fillId="44" borderId="48" applyNumberFormat="0" applyProtection="0">
      <alignment horizontal="right" vertical="center"/>
    </xf>
    <xf numFmtId="4" fontId="174" fillId="44" borderId="48" applyNumberFormat="0" applyProtection="0">
      <alignment horizontal="right" vertical="center"/>
    </xf>
    <xf numFmtId="4" fontId="174" fillId="44" borderId="48" applyNumberFormat="0" applyProtection="0">
      <alignment horizontal="right" vertical="center"/>
    </xf>
    <xf numFmtId="4" fontId="174" fillId="44" borderId="48" applyNumberFormat="0" applyProtection="0">
      <alignment horizontal="right" vertical="center"/>
    </xf>
    <xf numFmtId="4" fontId="174" fillId="44" borderId="48" applyNumberFormat="0" applyProtection="0">
      <alignment horizontal="right" vertical="center"/>
    </xf>
    <xf numFmtId="4" fontId="174" fillId="45" borderId="48" applyNumberFormat="0" applyProtection="0">
      <alignment horizontal="right" vertical="center"/>
    </xf>
    <xf numFmtId="4" fontId="174" fillId="45" borderId="48" applyNumberFormat="0" applyProtection="0">
      <alignment horizontal="right" vertical="center"/>
    </xf>
    <xf numFmtId="4" fontId="174" fillId="45" borderId="48" applyNumberFormat="0" applyProtection="0">
      <alignment horizontal="right" vertical="center"/>
    </xf>
    <xf numFmtId="4" fontId="174" fillId="45" borderId="48" applyNumberFormat="0" applyProtection="0">
      <alignment horizontal="right" vertical="center"/>
    </xf>
    <xf numFmtId="4" fontId="174" fillId="45" borderId="48" applyNumberFormat="0" applyProtection="0">
      <alignment horizontal="right" vertical="center"/>
    </xf>
    <xf numFmtId="4" fontId="174" fillId="45" borderId="48" applyNumberFormat="0" applyProtection="0">
      <alignment horizontal="right" vertical="center"/>
    </xf>
    <xf numFmtId="4" fontId="174" fillId="45" borderId="48" applyNumberFormat="0" applyProtection="0">
      <alignment horizontal="right" vertical="center"/>
    </xf>
    <xf numFmtId="4" fontId="174" fillId="45" borderId="48" applyNumberFormat="0" applyProtection="0">
      <alignment horizontal="right" vertical="center"/>
    </xf>
    <xf numFmtId="4" fontId="174" fillId="45" borderId="48" applyNumberFormat="0" applyProtection="0">
      <alignment horizontal="right" vertical="center"/>
    </xf>
    <xf numFmtId="4" fontId="174" fillId="46" borderId="48" applyNumberFormat="0" applyProtection="0">
      <alignment horizontal="right" vertical="center"/>
    </xf>
    <xf numFmtId="4" fontId="174" fillId="46" borderId="48" applyNumberFormat="0" applyProtection="0">
      <alignment horizontal="right" vertical="center"/>
    </xf>
    <xf numFmtId="4" fontId="174" fillId="46" borderId="48" applyNumberFormat="0" applyProtection="0">
      <alignment horizontal="right" vertical="center"/>
    </xf>
    <xf numFmtId="4" fontId="174" fillId="46" borderId="48" applyNumberFormat="0" applyProtection="0">
      <alignment horizontal="right" vertical="center"/>
    </xf>
    <xf numFmtId="4" fontId="174" fillId="46" borderId="48" applyNumberFormat="0" applyProtection="0">
      <alignment horizontal="right" vertical="center"/>
    </xf>
    <xf numFmtId="4" fontId="174" fillId="46" borderId="48" applyNumberFormat="0" applyProtection="0">
      <alignment horizontal="right" vertical="center"/>
    </xf>
    <xf numFmtId="4" fontId="174" fillId="46" borderId="48" applyNumberFormat="0" applyProtection="0">
      <alignment horizontal="right" vertical="center"/>
    </xf>
    <xf numFmtId="4" fontId="174" fillId="46" borderId="48" applyNumberFormat="0" applyProtection="0">
      <alignment horizontal="right" vertical="center"/>
    </xf>
    <xf numFmtId="4" fontId="174" fillId="46" borderId="48" applyNumberFormat="0" applyProtection="0">
      <alignment horizontal="right" vertical="center"/>
    </xf>
    <xf numFmtId="4" fontId="172" fillId="47" borderId="49" applyNumberFormat="0" applyProtection="0">
      <alignment horizontal="left" vertical="center" indent="1"/>
    </xf>
    <xf numFmtId="4" fontId="172" fillId="47" borderId="49" applyNumberFormat="0" applyProtection="0">
      <alignment horizontal="left" vertical="center" indent="1"/>
    </xf>
    <xf numFmtId="4" fontId="172" fillId="47" borderId="49" applyNumberFormat="0" applyProtection="0">
      <alignment horizontal="left" vertical="center" indent="1"/>
    </xf>
    <xf numFmtId="4" fontId="172" fillId="47" borderId="49" applyNumberFormat="0" applyProtection="0">
      <alignment horizontal="left" vertical="center" indent="1"/>
    </xf>
    <xf numFmtId="4" fontId="172" fillId="47" borderId="49" applyNumberFormat="0" applyProtection="0">
      <alignment horizontal="left" vertical="center" indent="1"/>
    </xf>
    <xf numFmtId="4" fontId="172" fillId="47" borderId="49" applyNumberFormat="0" applyProtection="0">
      <alignment horizontal="left" vertical="center" indent="1"/>
    </xf>
    <xf numFmtId="4" fontId="172" fillId="47" borderId="49" applyNumberFormat="0" applyProtection="0">
      <alignment horizontal="left" vertical="center" indent="1"/>
    </xf>
    <xf numFmtId="4" fontId="172" fillId="47" borderId="49" applyNumberFormat="0" applyProtection="0">
      <alignment horizontal="left" vertical="center" indent="1"/>
    </xf>
    <xf numFmtId="4" fontId="172" fillId="47" borderId="49" applyNumberFormat="0" applyProtection="0">
      <alignment horizontal="left" vertical="center" indent="1"/>
    </xf>
    <xf numFmtId="4" fontId="172" fillId="48" borderId="0" applyNumberFormat="0" applyProtection="0">
      <alignment horizontal="left" vertical="center" indent="1"/>
    </xf>
    <xf numFmtId="4" fontId="172" fillId="48" borderId="0" applyNumberFormat="0" applyProtection="0">
      <alignment horizontal="left" vertical="center" indent="1"/>
    </xf>
    <xf numFmtId="4" fontId="172" fillId="48" borderId="0" applyNumberFormat="0" applyProtection="0">
      <alignment horizontal="left" vertical="center" indent="1"/>
    </xf>
    <xf numFmtId="4" fontId="172" fillId="48" borderId="0" applyNumberFormat="0" applyProtection="0">
      <alignment horizontal="left" vertical="center" indent="1"/>
    </xf>
    <xf numFmtId="4" fontId="172" fillId="48" borderId="0" applyNumberFormat="0" applyProtection="0">
      <alignment horizontal="left" vertical="center" indent="1"/>
    </xf>
    <xf numFmtId="4" fontId="172" fillId="48" borderId="0" applyNumberFormat="0" applyProtection="0">
      <alignment horizontal="left" vertical="center" indent="1"/>
    </xf>
    <xf numFmtId="4" fontId="172" fillId="48" borderId="0" applyNumberFormat="0" applyProtection="0">
      <alignment horizontal="left" vertical="center" indent="1"/>
    </xf>
    <xf numFmtId="4" fontId="172" fillId="48" borderId="0" applyNumberFormat="0" applyProtection="0">
      <alignment horizontal="left" vertical="center" indent="1"/>
    </xf>
    <xf numFmtId="4" fontId="172" fillId="48" borderId="0" applyNumberFormat="0" applyProtection="0">
      <alignment horizontal="left" vertical="center" indent="1"/>
    </xf>
    <xf numFmtId="4" fontId="172" fillId="37" borderId="0" applyNumberFormat="0" applyProtection="0">
      <alignment horizontal="left" vertical="center" indent="1"/>
    </xf>
    <xf numFmtId="4" fontId="172" fillId="37" borderId="0" applyNumberFormat="0" applyProtection="0">
      <alignment horizontal="left" vertical="center" indent="1"/>
    </xf>
    <xf numFmtId="4" fontId="172" fillId="37" borderId="0" applyNumberFormat="0" applyProtection="0">
      <alignment horizontal="left" vertical="center" indent="1"/>
    </xf>
    <xf numFmtId="4" fontId="172" fillId="37" borderId="0" applyNumberFormat="0" applyProtection="0">
      <alignment horizontal="left" vertical="center" indent="1"/>
    </xf>
    <xf numFmtId="4" fontId="172" fillId="37" borderId="0" applyNumberFormat="0" applyProtection="0">
      <alignment horizontal="left" vertical="center" indent="1"/>
    </xf>
    <xf numFmtId="4" fontId="172" fillId="37" borderId="0" applyNumberFormat="0" applyProtection="0">
      <alignment horizontal="left" vertical="center" indent="1"/>
    </xf>
    <xf numFmtId="4" fontId="172" fillId="37" borderId="0" applyNumberFormat="0" applyProtection="0">
      <alignment horizontal="left" vertical="center" indent="1"/>
    </xf>
    <xf numFmtId="4" fontId="172" fillId="37" borderId="0" applyNumberFormat="0" applyProtection="0">
      <alignment horizontal="left" vertical="center" indent="1"/>
    </xf>
    <xf numFmtId="4" fontId="172" fillId="37" borderId="0" applyNumberFormat="0" applyProtection="0">
      <alignment horizontal="left" vertical="center" indent="1"/>
    </xf>
    <xf numFmtId="4" fontId="174" fillId="48" borderId="48" applyNumberFormat="0" applyProtection="0">
      <alignment horizontal="right" vertical="center"/>
    </xf>
    <xf numFmtId="4" fontId="174" fillId="48" borderId="48" applyNumberFormat="0" applyProtection="0">
      <alignment horizontal="right" vertical="center"/>
    </xf>
    <xf numFmtId="4" fontId="174" fillId="48" borderId="48" applyNumberFormat="0" applyProtection="0">
      <alignment horizontal="right" vertical="center"/>
    </xf>
    <xf numFmtId="4" fontId="174" fillId="48" borderId="48" applyNumberFormat="0" applyProtection="0">
      <alignment horizontal="right" vertical="center"/>
    </xf>
    <xf numFmtId="4" fontId="174" fillId="48" borderId="48" applyNumberFormat="0" applyProtection="0">
      <alignment horizontal="right" vertical="center"/>
    </xf>
    <xf numFmtId="4" fontId="174" fillId="48" borderId="48" applyNumberFormat="0" applyProtection="0">
      <alignment horizontal="right" vertical="center"/>
    </xf>
    <xf numFmtId="4" fontId="174" fillId="48" borderId="48" applyNumberFormat="0" applyProtection="0">
      <alignment horizontal="right" vertical="center"/>
    </xf>
    <xf numFmtId="4" fontId="174" fillId="48" borderId="48" applyNumberFormat="0" applyProtection="0">
      <alignment horizontal="right" vertical="center"/>
    </xf>
    <xf numFmtId="4" fontId="174" fillId="48" borderId="48" applyNumberFormat="0" applyProtection="0">
      <alignment horizontal="right" vertical="center"/>
    </xf>
    <xf numFmtId="4" fontId="102" fillId="48" borderId="0" applyNumberFormat="0" applyProtection="0">
      <alignment horizontal="left" vertical="center" indent="1"/>
    </xf>
    <xf numFmtId="4" fontId="102" fillId="48" borderId="0" applyNumberFormat="0" applyProtection="0">
      <alignment horizontal="left" vertical="center" indent="1"/>
    </xf>
    <xf numFmtId="4" fontId="102" fillId="48" borderId="0" applyNumberFormat="0" applyProtection="0">
      <alignment horizontal="left" vertical="center" indent="1"/>
    </xf>
    <xf numFmtId="4" fontId="102" fillId="48" borderId="0" applyNumberFormat="0" applyProtection="0">
      <alignment horizontal="left" vertical="center" indent="1"/>
    </xf>
    <xf numFmtId="4" fontId="102" fillId="48" borderId="0" applyNumberFormat="0" applyProtection="0">
      <alignment horizontal="left" vertical="center" indent="1"/>
    </xf>
    <xf numFmtId="4" fontId="102" fillId="48" borderId="0" applyNumberFormat="0" applyProtection="0">
      <alignment horizontal="left" vertical="center" indent="1"/>
    </xf>
    <xf numFmtId="4" fontId="102" fillId="48" borderId="0" applyNumberFormat="0" applyProtection="0">
      <alignment horizontal="left" vertical="center" indent="1"/>
    </xf>
    <xf numFmtId="4" fontId="102" fillId="48" borderId="0" applyNumberFormat="0" applyProtection="0">
      <alignment horizontal="left" vertical="center" indent="1"/>
    </xf>
    <xf numFmtId="4" fontId="102" fillId="48" borderId="0" applyNumberFormat="0" applyProtection="0">
      <alignment horizontal="left" vertical="center" indent="1"/>
    </xf>
    <xf numFmtId="4" fontId="102" fillId="37" borderId="0" applyNumberFormat="0" applyProtection="0">
      <alignment horizontal="left" vertical="center" indent="1"/>
    </xf>
    <xf numFmtId="4" fontId="102" fillId="37" borderId="0" applyNumberFormat="0" applyProtection="0">
      <alignment horizontal="left" vertical="center" indent="1"/>
    </xf>
    <xf numFmtId="4" fontId="102" fillId="37" borderId="0" applyNumberFormat="0" applyProtection="0">
      <alignment horizontal="left" vertical="center" indent="1"/>
    </xf>
    <xf numFmtId="4" fontId="102" fillId="37" borderId="0" applyNumberFormat="0" applyProtection="0">
      <alignment horizontal="left" vertical="center" indent="1"/>
    </xf>
    <xf numFmtId="4" fontId="102" fillId="37" borderId="0" applyNumberFormat="0" applyProtection="0">
      <alignment horizontal="left" vertical="center" indent="1"/>
    </xf>
    <xf numFmtId="4" fontId="102" fillId="37" borderId="0" applyNumberFormat="0" applyProtection="0">
      <alignment horizontal="left" vertical="center" indent="1"/>
    </xf>
    <xf numFmtId="4" fontId="102" fillId="37" borderId="0" applyNumberFormat="0" applyProtection="0">
      <alignment horizontal="left" vertical="center" indent="1"/>
    </xf>
    <xf numFmtId="4" fontId="102" fillId="37" borderId="0" applyNumberFormat="0" applyProtection="0">
      <alignment horizontal="left" vertical="center" indent="1"/>
    </xf>
    <xf numFmtId="4" fontId="102" fillId="37" borderId="0" applyNumberFormat="0" applyProtection="0">
      <alignment horizontal="left" vertical="center" indent="1"/>
    </xf>
    <xf numFmtId="4" fontId="174" fillId="6" borderId="48" applyNumberFormat="0" applyProtection="0">
      <alignment vertical="center"/>
    </xf>
    <xf numFmtId="4" fontId="174" fillId="6" borderId="48" applyNumberFormat="0" applyProtection="0">
      <alignment vertical="center"/>
    </xf>
    <xf numFmtId="4" fontId="174" fillId="6" borderId="48" applyNumberFormat="0" applyProtection="0">
      <alignment vertical="center"/>
    </xf>
    <xf numFmtId="4" fontId="174" fillId="6" borderId="48" applyNumberFormat="0" applyProtection="0">
      <alignment vertical="center"/>
    </xf>
    <xf numFmtId="4" fontId="174" fillId="6" borderId="48" applyNumberFormat="0" applyProtection="0">
      <alignment vertical="center"/>
    </xf>
    <xf numFmtId="4" fontId="174" fillId="6" borderId="48" applyNumberFormat="0" applyProtection="0">
      <alignment vertical="center"/>
    </xf>
    <xf numFmtId="4" fontId="174" fillId="6" borderId="48" applyNumberFormat="0" applyProtection="0">
      <alignment vertical="center"/>
    </xf>
    <xf numFmtId="4" fontId="174" fillId="6" borderId="48" applyNumberFormat="0" applyProtection="0">
      <alignment vertical="center"/>
    </xf>
    <xf numFmtId="4" fontId="174" fillId="6" borderId="48" applyNumberFormat="0" applyProtection="0">
      <alignment vertical="center"/>
    </xf>
    <xf numFmtId="4" fontId="175" fillId="6" borderId="48" applyNumberFormat="0" applyProtection="0">
      <alignment vertical="center"/>
    </xf>
    <xf numFmtId="4" fontId="175" fillId="6" borderId="48" applyNumberFormat="0" applyProtection="0">
      <alignment vertical="center"/>
    </xf>
    <xf numFmtId="4" fontId="175" fillId="6" borderId="48" applyNumberFormat="0" applyProtection="0">
      <alignment vertical="center"/>
    </xf>
    <xf numFmtId="4" fontId="175" fillId="6" borderId="48" applyNumberFormat="0" applyProtection="0">
      <alignment vertical="center"/>
    </xf>
    <xf numFmtId="4" fontId="175" fillId="6" borderId="48" applyNumberFormat="0" applyProtection="0">
      <alignment vertical="center"/>
    </xf>
    <xf numFmtId="4" fontId="175" fillId="6" borderId="48" applyNumberFormat="0" applyProtection="0">
      <alignment vertical="center"/>
    </xf>
    <xf numFmtId="4" fontId="175" fillId="6" borderId="48" applyNumberFormat="0" applyProtection="0">
      <alignment vertical="center"/>
    </xf>
    <xf numFmtId="4" fontId="175" fillId="6" borderId="48" applyNumberFormat="0" applyProtection="0">
      <alignment vertical="center"/>
    </xf>
    <xf numFmtId="4" fontId="175" fillId="6" borderId="48" applyNumberFormat="0" applyProtection="0">
      <alignment vertical="center"/>
    </xf>
    <xf numFmtId="4" fontId="172" fillId="48" borderId="50" applyNumberFormat="0" applyProtection="0">
      <alignment horizontal="left" vertical="center" indent="1"/>
    </xf>
    <xf numFmtId="4" fontId="172" fillId="48" borderId="50" applyNumberFormat="0" applyProtection="0">
      <alignment horizontal="left" vertical="center" indent="1"/>
    </xf>
    <xf numFmtId="4" fontId="172" fillId="48" borderId="50" applyNumberFormat="0" applyProtection="0">
      <alignment horizontal="left" vertical="center" indent="1"/>
    </xf>
    <xf numFmtId="4" fontId="172" fillId="48" borderId="50" applyNumberFormat="0" applyProtection="0">
      <alignment horizontal="left" vertical="center" indent="1"/>
    </xf>
    <xf numFmtId="4" fontId="172" fillId="48" borderId="50" applyNumberFormat="0" applyProtection="0">
      <alignment horizontal="left" vertical="center" indent="1"/>
    </xf>
    <xf numFmtId="4" fontId="172" fillId="48" borderId="50" applyNumberFormat="0" applyProtection="0">
      <alignment horizontal="left" vertical="center" indent="1"/>
    </xf>
    <xf numFmtId="4" fontId="172" fillId="48" borderId="50" applyNumberFormat="0" applyProtection="0">
      <alignment horizontal="left" vertical="center" indent="1"/>
    </xf>
    <xf numFmtId="4" fontId="172" fillId="48" borderId="50" applyNumberFormat="0" applyProtection="0">
      <alignment horizontal="left" vertical="center" indent="1"/>
    </xf>
    <xf numFmtId="4" fontId="172" fillId="48" borderId="50" applyNumberFormat="0" applyProtection="0">
      <alignment horizontal="left" vertical="center" indent="1"/>
    </xf>
    <xf numFmtId="4" fontId="174" fillId="6" borderId="48" applyNumberFormat="0" applyProtection="0">
      <alignment horizontal="right" vertical="center"/>
    </xf>
    <xf numFmtId="4" fontId="174" fillId="6" borderId="48" applyNumberFormat="0" applyProtection="0">
      <alignment horizontal="right" vertical="center"/>
    </xf>
    <xf numFmtId="4" fontId="174" fillId="6" borderId="48" applyNumberFormat="0" applyProtection="0">
      <alignment horizontal="right" vertical="center"/>
    </xf>
    <xf numFmtId="4" fontId="174" fillId="6" borderId="48" applyNumberFormat="0" applyProtection="0">
      <alignment horizontal="right" vertical="center"/>
    </xf>
    <xf numFmtId="4" fontId="174" fillId="6" borderId="48" applyNumberFormat="0" applyProtection="0">
      <alignment horizontal="right" vertical="center"/>
    </xf>
    <xf numFmtId="4" fontId="174" fillId="6" borderId="48" applyNumberFormat="0" applyProtection="0">
      <alignment horizontal="right" vertical="center"/>
    </xf>
    <xf numFmtId="4" fontId="174" fillId="6" borderId="48" applyNumberFormat="0" applyProtection="0">
      <alignment horizontal="right" vertical="center"/>
    </xf>
    <xf numFmtId="4" fontId="174" fillId="6" borderId="48" applyNumberFormat="0" applyProtection="0">
      <alignment horizontal="right" vertical="center"/>
    </xf>
    <xf numFmtId="4" fontId="174" fillId="6" borderId="48" applyNumberFormat="0" applyProtection="0">
      <alignment horizontal="right" vertical="center"/>
    </xf>
    <xf numFmtId="4" fontId="175" fillId="6" borderId="48" applyNumberFormat="0" applyProtection="0">
      <alignment horizontal="right" vertical="center"/>
    </xf>
    <xf numFmtId="4" fontId="175" fillId="6" borderId="48" applyNumberFormat="0" applyProtection="0">
      <alignment horizontal="right" vertical="center"/>
    </xf>
    <xf numFmtId="4" fontId="175" fillId="6" borderId="48" applyNumberFormat="0" applyProtection="0">
      <alignment horizontal="right" vertical="center"/>
    </xf>
    <xf numFmtId="4" fontId="175" fillId="6" borderId="48" applyNumberFormat="0" applyProtection="0">
      <alignment horizontal="right" vertical="center"/>
    </xf>
    <xf numFmtId="4" fontId="175" fillId="6" borderId="48" applyNumberFormat="0" applyProtection="0">
      <alignment horizontal="right" vertical="center"/>
    </xf>
    <xf numFmtId="4" fontId="175" fillId="6" borderId="48" applyNumberFormat="0" applyProtection="0">
      <alignment horizontal="right" vertical="center"/>
    </xf>
    <xf numFmtId="4" fontId="175" fillId="6" borderId="48" applyNumberFormat="0" applyProtection="0">
      <alignment horizontal="right" vertical="center"/>
    </xf>
    <xf numFmtId="4" fontId="175" fillId="6" borderId="48" applyNumberFormat="0" applyProtection="0">
      <alignment horizontal="right" vertical="center"/>
    </xf>
    <xf numFmtId="4" fontId="175" fillId="6" borderId="48" applyNumberFormat="0" applyProtection="0">
      <alignment horizontal="right" vertical="center"/>
    </xf>
    <xf numFmtId="4" fontId="172" fillId="48" borderId="48" applyNumberFormat="0" applyProtection="0">
      <alignment horizontal="left" vertical="center" indent="1"/>
    </xf>
    <xf numFmtId="4" fontId="172" fillId="48" borderId="48" applyNumberFormat="0" applyProtection="0">
      <alignment horizontal="left" vertical="center" indent="1"/>
    </xf>
    <xf numFmtId="4" fontId="172" fillId="48" borderId="48" applyNumberFormat="0" applyProtection="0">
      <alignment horizontal="left" vertical="center" indent="1"/>
    </xf>
    <xf numFmtId="4" fontId="172" fillId="48" borderId="48" applyNumberFormat="0" applyProtection="0">
      <alignment horizontal="left" vertical="center" indent="1"/>
    </xf>
    <xf numFmtId="4" fontId="172" fillId="48" borderId="48" applyNumberFormat="0" applyProtection="0">
      <alignment horizontal="left" vertical="center" indent="1"/>
    </xf>
    <xf numFmtId="4" fontId="172" fillId="48" borderId="48" applyNumberFormat="0" applyProtection="0">
      <alignment horizontal="left" vertical="center" indent="1"/>
    </xf>
    <xf numFmtId="4" fontId="172" fillId="48" borderId="48" applyNumberFormat="0" applyProtection="0">
      <alignment horizontal="left" vertical="center" indent="1"/>
    </xf>
    <xf numFmtId="4" fontId="172" fillId="48" borderId="48" applyNumberFormat="0" applyProtection="0">
      <alignment horizontal="left" vertical="center" indent="1"/>
    </xf>
    <xf numFmtId="4" fontId="172" fillId="48" borderId="48" applyNumberFormat="0" applyProtection="0">
      <alignment horizontal="left" vertical="center" indent="1"/>
    </xf>
    <xf numFmtId="4" fontId="176" fillId="32" borderId="50" applyNumberFormat="0" applyProtection="0">
      <alignment horizontal="left" vertical="center" indent="1"/>
    </xf>
    <xf numFmtId="4" fontId="176" fillId="32" borderId="50" applyNumberFormat="0" applyProtection="0">
      <alignment horizontal="left" vertical="center" indent="1"/>
    </xf>
    <xf numFmtId="4" fontId="176" fillId="32" borderId="50" applyNumberFormat="0" applyProtection="0">
      <alignment horizontal="left" vertical="center" indent="1"/>
    </xf>
    <xf numFmtId="4" fontId="176" fillId="32" borderId="50" applyNumberFormat="0" applyProtection="0">
      <alignment horizontal="left" vertical="center" indent="1"/>
    </xf>
    <xf numFmtId="4" fontId="176" fillId="32" borderId="50" applyNumberFormat="0" applyProtection="0">
      <alignment horizontal="left" vertical="center" indent="1"/>
    </xf>
    <xf numFmtId="4" fontId="176" fillId="32" borderId="50" applyNumberFormat="0" applyProtection="0">
      <alignment horizontal="left" vertical="center" indent="1"/>
    </xf>
    <xf numFmtId="4" fontId="176" fillId="32" borderId="50" applyNumberFormat="0" applyProtection="0">
      <alignment horizontal="left" vertical="center" indent="1"/>
    </xf>
    <xf numFmtId="4" fontId="176" fillId="32" borderId="50" applyNumberFormat="0" applyProtection="0">
      <alignment horizontal="left" vertical="center" indent="1"/>
    </xf>
    <xf numFmtId="4" fontId="176" fillId="32" borderId="50" applyNumberFormat="0" applyProtection="0">
      <alignment horizontal="left" vertical="center" indent="1"/>
    </xf>
    <xf numFmtId="4" fontId="177" fillId="6" borderId="48" applyNumberFormat="0" applyProtection="0">
      <alignment horizontal="right" vertical="center"/>
    </xf>
    <xf numFmtId="4" fontId="177" fillId="6" borderId="48" applyNumberFormat="0" applyProtection="0">
      <alignment horizontal="right" vertical="center"/>
    </xf>
    <xf numFmtId="4" fontId="177" fillId="6" borderId="48" applyNumberFormat="0" applyProtection="0">
      <alignment horizontal="right" vertical="center"/>
    </xf>
    <xf numFmtId="4" fontId="177" fillId="6" borderId="48" applyNumberFormat="0" applyProtection="0">
      <alignment horizontal="right" vertical="center"/>
    </xf>
    <xf numFmtId="4" fontId="177" fillId="6" borderId="48" applyNumberFormat="0" applyProtection="0">
      <alignment horizontal="right" vertical="center"/>
    </xf>
    <xf numFmtId="4" fontId="177" fillId="6" borderId="48" applyNumberFormat="0" applyProtection="0">
      <alignment horizontal="right" vertical="center"/>
    </xf>
    <xf numFmtId="4" fontId="177" fillId="6" borderId="48" applyNumberFormat="0" applyProtection="0">
      <alignment horizontal="right" vertical="center"/>
    </xf>
    <xf numFmtId="4" fontId="177" fillId="6" borderId="48" applyNumberFormat="0" applyProtection="0">
      <alignment horizontal="right" vertical="center"/>
    </xf>
    <xf numFmtId="4" fontId="177" fillId="6" borderId="48" applyNumberFormat="0" applyProtection="0">
      <alignment horizontal="right" vertical="center"/>
    </xf>
    <xf numFmtId="0" fontId="178" fillId="0" borderId="0">
      <alignment vertical="center"/>
    </xf>
    <xf numFmtId="215" fontId="179" fillId="0" borderId="0" applyFont="0" applyFill="0" applyBorder="0" applyAlignment="0" applyProtection="0"/>
    <xf numFmtId="0" fontId="170" fillId="1" borderId="42" applyNumberFormat="0" applyFont="0" applyAlignment="0">
      <alignment horizontal="center"/>
    </xf>
    <xf numFmtId="0" fontId="170" fillId="1" borderId="42" applyNumberFormat="0" applyFont="0" applyAlignment="0">
      <alignment horizontal="center"/>
    </xf>
    <xf numFmtId="0" fontId="170" fillId="1" borderId="42" applyNumberFormat="0" applyFont="0" applyAlignment="0">
      <alignment horizontal="center"/>
    </xf>
    <xf numFmtId="0" fontId="170" fillId="1" borderId="42" applyNumberFormat="0" applyFont="0" applyAlignment="0">
      <alignment horizontal="center"/>
    </xf>
    <xf numFmtId="0" fontId="170" fillId="1" borderId="42" applyNumberFormat="0" applyFont="0" applyAlignment="0">
      <alignment horizontal="center"/>
    </xf>
    <xf numFmtId="0" fontId="170" fillId="1" borderId="42" applyNumberFormat="0" applyFont="0" applyAlignment="0">
      <alignment horizontal="center"/>
    </xf>
    <xf numFmtId="0" fontId="170" fillId="1" borderId="42" applyNumberFormat="0" applyFont="0" applyAlignment="0">
      <alignment horizontal="center"/>
    </xf>
    <xf numFmtId="0" fontId="170" fillId="1" borderId="42" applyNumberFormat="0" applyFont="0" applyAlignment="0">
      <alignment horizontal="center"/>
    </xf>
    <xf numFmtId="0" fontId="170" fillId="1" borderId="42" applyNumberFormat="0" applyFont="0" applyAlignment="0">
      <alignment horizontal="center"/>
    </xf>
    <xf numFmtId="0" fontId="180" fillId="0" borderId="0" applyNumberFormat="0" applyFill="0" applyBorder="0" applyAlignment="0" applyProtection="0">
      <alignment vertical="top"/>
      <protection locked="0"/>
    </xf>
    <xf numFmtId="0" fontId="181" fillId="0" borderId="0" applyNumberFormat="0" applyFill="0" applyBorder="0" applyAlignment="0">
      <alignment horizontal="center"/>
    </xf>
    <xf numFmtId="0" fontId="181" fillId="0" borderId="0" applyNumberFormat="0" applyFill="0" applyBorder="0" applyAlignment="0">
      <alignment horizontal="center"/>
    </xf>
    <xf numFmtId="0" fontId="181" fillId="0" borderId="0" applyNumberFormat="0" applyFill="0" applyBorder="0" applyAlignment="0">
      <alignment horizontal="center"/>
    </xf>
    <xf numFmtId="0" fontId="181" fillId="0" borderId="0" applyNumberFormat="0" applyFill="0" applyBorder="0" applyAlignment="0">
      <alignment horizontal="center"/>
    </xf>
    <xf numFmtId="0" fontId="181" fillId="0" borderId="0" applyNumberFormat="0" applyFill="0" applyBorder="0" applyAlignment="0">
      <alignment horizontal="center"/>
    </xf>
    <xf numFmtId="0" fontId="181" fillId="0" borderId="0" applyNumberFormat="0" applyFill="0" applyBorder="0" applyAlignment="0">
      <alignment horizontal="center"/>
    </xf>
    <xf numFmtId="0" fontId="181" fillId="0" borderId="0" applyNumberFormat="0" applyFill="0" applyBorder="0" applyAlignment="0">
      <alignment horizontal="center"/>
    </xf>
    <xf numFmtId="0" fontId="181" fillId="0" borderId="0" applyNumberFormat="0" applyFill="0" applyBorder="0" applyAlignment="0">
      <alignment horizontal="center"/>
    </xf>
    <xf numFmtId="0" fontId="181" fillId="0" borderId="0" applyNumberFormat="0" applyFill="0" applyBorder="0" applyAlignment="0">
      <alignment horizontal="center"/>
    </xf>
    <xf numFmtId="0" fontId="40" fillId="0" borderId="0"/>
    <xf numFmtId="194" fontId="182" fillId="0" borderId="0" applyNumberFormat="0" applyBorder="0" applyAlignment="0">
      <alignment horizontal="centerContinuous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8" fillId="0" borderId="42">
      <alignment horizontal="left" vertical="center"/>
    </xf>
    <xf numFmtId="0" fontId="148" fillId="0" borderId="42">
      <alignment horizontal="left" vertical="center"/>
    </xf>
    <xf numFmtId="0" fontId="148" fillId="0" borderId="41" applyNumberFormat="0" applyAlignment="0" applyProtection="0">
      <alignment horizontal="left" vertical="center"/>
    </xf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94" fontId="134" fillId="0" borderId="0" applyFont="0" applyFill="0" applyBorder="0" applyAlignment="0" applyProtection="0"/>
    <xf numFmtId="194" fontId="134" fillId="0" borderId="0" applyFont="0" applyFill="0" applyBorder="0" applyAlignment="0" applyProtection="0"/>
    <xf numFmtId="194" fontId="134" fillId="0" borderId="0" applyFont="0" applyFill="0" applyBorder="0" applyAlignment="0" applyProtection="0"/>
    <xf numFmtId="194" fontId="134" fillId="0" borderId="0" applyFont="0" applyFill="0" applyBorder="0" applyAlignment="0" applyProtection="0"/>
    <xf numFmtId="194" fontId="134" fillId="0" borderId="0" applyFont="0" applyFill="0" applyBorder="0" applyAlignment="0" applyProtection="0"/>
    <xf numFmtId="194" fontId="134" fillId="0" borderId="0" applyFont="0" applyFill="0" applyBorder="0" applyAlignment="0" applyProtection="0"/>
    <xf numFmtId="194" fontId="134" fillId="0" borderId="0" applyFont="0" applyFill="0" applyBorder="0" applyAlignment="0" applyProtection="0"/>
    <xf numFmtId="194" fontId="134" fillId="0" borderId="0" applyFont="0" applyFill="0" applyBorder="0" applyAlignment="0" applyProtection="0"/>
    <xf numFmtId="194" fontId="13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9" fillId="0" borderId="0" applyNumberFormat="0" applyFont="0" applyFill="0" applyAlignment="0"/>
    <xf numFmtId="177" fontId="103" fillId="0" borderId="0" applyFont="0" applyFill="0" applyBorder="0" applyAlignment="0" applyProtection="0"/>
    <xf numFmtId="42" fontId="103" fillId="0" borderId="0" applyFont="0" applyFill="0" applyBorder="0" applyAlignment="0" applyProtection="0"/>
    <xf numFmtId="0" fontId="40" fillId="0" borderId="51" applyNumberFormat="0" applyFont="0" applyFill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42" fontId="103" fillId="0" borderId="0" applyFont="0" applyFill="0" applyBorder="0" applyAlignment="0" applyProtection="0"/>
    <xf numFmtId="0" fontId="40" fillId="0" borderId="51" applyNumberFormat="0" applyFont="0" applyFill="0" applyAlignment="0" applyProtection="0"/>
    <xf numFmtId="216" fontId="19" fillId="0" borderId="0" applyFont="0" applyFill="0" applyBorder="0" applyAlignment="0" applyProtection="0"/>
    <xf numFmtId="177" fontId="103" fillId="0" borderId="0" applyFont="0" applyFill="0" applyBorder="0" applyAlignment="0" applyProtection="0"/>
    <xf numFmtId="3" fontId="40" fillId="0" borderId="0" applyFont="0" applyFill="0" applyBorder="0" applyAlignment="0" applyProtection="0"/>
    <xf numFmtId="217" fontId="40" fillId="0" borderId="0" applyFont="0" applyFill="0" applyBorder="0" applyAlignment="0" applyProtection="0"/>
    <xf numFmtId="218" fontId="20" fillId="0" borderId="0" applyFont="0" applyFill="0" applyBorder="0" applyAlignment="0" applyProtection="0"/>
    <xf numFmtId="218" fontId="20" fillId="0" borderId="0" applyFont="0" applyFill="0" applyBorder="0" applyAlignment="0" applyProtection="0"/>
    <xf numFmtId="218" fontId="20" fillId="0" borderId="0" applyFont="0" applyFill="0" applyBorder="0" applyAlignment="0" applyProtection="0"/>
    <xf numFmtId="218" fontId="20" fillId="0" borderId="0" applyFont="0" applyFill="0" applyBorder="0" applyAlignment="0" applyProtection="0"/>
    <xf numFmtId="218" fontId="20" fillId="0" borderId="0" applyFont="0" applyFill="0" applyBorder="0" applyAlignment="0" applyProtection="0"/>
    <xf numFmtId="218" fontId="20" fillId="0" borderId="0" applyFont="0" applyFill="0" applyBorder="0" applyAlignment="0" applyProtection="0"/>
    <xf numFmtId="218" fontId="20" fillId="0" borderId="0" applyFont="0" applyFill="0" applyBorder="0" applyAlignment="0" applyProtection="0"/>
    <xf numFmtId="218" fontId="20" fillId="0" borderId="0" applyFont="0" applyFill="0" applyBorder="0" applyAlignment="0" applyProtection="0"/>
    <xf numFmtId="218" fontId="20" fillId="0" borderId="0" applyFont="0" applyFill="0" applyBorder="0" applyAlignment="0" applyProtection="0"/>
    <xf numFmtId="219" fontId="20" fillId="0" borderId="0" applyFont="0" applyFill="0" applyBorder="0" applyAlignment="0" applyProtection="0"/>
    <xf numFmtId="219" fontId="20" fillId="0" borderId="0" applyFont="0" applyFill="0" applyBorder="0" applyAlignment="0" applyProtection="0"/>
    <xf numFmtId="219" fontId="20" fillId="0" borderId="0" applyFont="0" applyFill="0" applyBorder="0" applyAlignment="0" applyProtection="0"/>
    <xf numFmtId="219" fontId="20" fillId="0" borderId="0" applyFont="0" applyFill="0" applyBorder="0" applyAlignment="0" applyProtection="0"/>
    <xf numFmtId="219" fontId="20" fillId="0" borderId="0" applyFont="0" applyFill="0" applyBorder="0" applyAlignment="0" applyProtection="0"/>
    <xf numFmtId="219" fontId="20" fillId="0" borderId="0" applyFont="0" applyFill="0" applyBorder="0" applyAlignment="0" applyProtection="0"/>
    <xf numFmtId="219" fontId="20" fillId="0" borderId="0" applyFont="0" applyFill="0" applyBorder="0" applyAlignment="0" applyProtection="0"/>
    <xf numFmtId="219" fontId="20" fillId="0" borderId="0" applyFont="0" applyFill="0" applyBorder="0" applyAlignment="0" applyProtection="0"/>
    <xf numFmtId="219" fontId="20" fillId="0" borderId="0" applyFont="0" applyFill="0" applyBorder="0" applyAlignment="0" applyProtection="0"/>
    <xf numFmtId="0" fontId="40" fillId="0" borderId="0" applyFont="0" applyFill="0" applyBorder="0" applyAlignment="0" applyProtection="0"/>
    <xf numFmtId="2" fontId="40" fillId="0" borderId="0" applyFont="0" applyFill="0" applyBorder="0" applyAlignment="0" applyProtection="0"/>
    <xf numFmtId="0" fontId="158" fillId="0" borderId="0"/>
    <xf numFmtId="40" fontId="184" fillId="0" borderId="0" applyBorder="0">
      <alignment horizontal="right"/>
    </xf>
    <xf numFmtId="220" fontId="19" fillId="0" borderId="28">
      <alignment horizontal="right" vertical="center"/>
    </xf>
    <xf numFmtId="220" fontId="19" fillId="0" borderId="28">
      <alignment horizontal="right" vertical="center"/>
    </xf>
    <xf numFmtId="220" fontId="19" fillId="0" borderId="28">
      <alignment horizontal="right" vertical="center"/>
    </xf>
    <xf numFmtId="220" fontId="19" fillId="0" borderId="28">
      <alignment horizontal="right" vertical="center"/>
    </xf>
    <xf numFmtId="220" fontId="19" fillId="0" borderId="28">
      <alignment horizontal="right" vertical="center"/>
    </xf>
    <xf numFmtId="220" fontId="19" fillId="0" borderId="28">
      <alignment horizontal="right" vertical="center"/>
    </xf>
    <xf numFmtId="220" fontId="19" fillId="0" borderId="28">
      <alignment horizontal="right" vertical="center"/>
    </xf>
    <xf numFmtId="220" fontId="19" fillId="0" borderId="28">
      <alignment horizontal="right" vertical="center"/>
    </xf>
    <xf numFmtId="220" fontId="19" fillId="0" borderId="28">
      <alignment horizontal="right" vertical="center"/>
    </xf>
    <xf numFmtId="220" fontId="19" fillId="0" borderId="28">
      <alignment horizontal="right" vertical="center"/>
    </xf>
    <xf numFmtId="221" fontId="19" fillId="0" borderId="52">
      <alignment horizontal="right" vertical="center"/>
    </xf>
    <xf numFmtId="221" fontId="19" fillId="0" borderId="52">
      <alignment horizontal="right" vertical="center"/>
    </xf>
    <xf numFmtId="221" fontId="19" fillId="0" borderId="52">
      <alignment horizontal="right" vertical="center"/>
    </xf>
    <xf numFmtId="221" fontId="19" fillId="0" borderId="52">
      <alignment horizontal="right" vertical="center"/>
    </xf>
    <xf numFmtId="221" fontId="19" fillId="0" borderId="52">
      <alignment horizontal="right" vertical="center"/>
    </xf>
    <xf numFmtId="221" fontId="19" fillId="0" borderId="52">
      <alignment horizontal="right" vertical="center"/>
    </xf>
    <xf numFmtId="221" fontId="19" fillId="0" borderId="52">
      <alignment horizontal="right" vertical="center"/>
    </xf>
    <xf numFmtId="221" fontId="19" fillId="0" borderId="52">
      <alignment horizontal="right" vertical="center"/>
    </xf>
    <xf numFmtId="221" fontId="19" fillId="0" borderId="52">
      <alignment horizontal="right" vertical="center"/>
    </xf>
    <xf numFmtId="222" fontId="9" fillId="0" borderId="28">
      <alignment horizontal="right" vertical="center"/>
    </xf>
    <xf numFmtId="222" fontId="9" fillId="0" borderId="28">
      <alignment horizontal="right" vertical="center"/>
    </xf>
    <xf numFmtId="222" fontId="9" fillId="0" borderId="28">
      <alignment horizontal="right" vertical="center"/>
    </xf>
    <xf numFmtId="222" fontId="9" fillId="0" borderId="28">
      <alignment horizontal="right" vertical="center"/>
    </xf>
    <xf numFmtId="222" fontId="9" fillId="0" borderId="28">
      <alignment horizontal="right" vertical="center"/>
    </xf>
    <xf numFmtId="222" fontId="9" fillId="0" borderId="28">
      <alignment horizontal="right" vertical="center"/>
    </xf>
    <xf numFmtId="222" fontId="9" fillId="0" borderId="28">
      <alignment horizontal="right" vertical="center"/>
    </xf>
    <xf numFmtId="222" fontId="9" fillId="0" borderId="28">
      <alignment horizontal="right" vertical="center"/>
    </xf>
    <xf numFmtId="222" fontId="9" fillId="0" borderId="28">
      <alignment horizontal="right" vertical="center"/>
    </xf>
    <xf numFmtId="223" fontId="15" fillId="0" borderId="28">
      <alignment horizontal="right" vertical="center"/>
    </xf>
    <xf numFmtId="223" fontId="15" fillId="0" borderId="28">
      <alignment horizontal="right" vertical="center"/>
    </xf>
    <xf numFmtId="223" fontId="15" fillId="0" borderId="28">
      <alignment horizontal="right" vertical="center"/>
    </xf>
    <xf numFmtId="223" fontId="15" fillId="0" borderId="28">
      <alignment horizontal="right" vertical="center"/>
    </xf>
    <xf numFmtId="223" fontId="15" fillId="0" borderId="28">
      <alignment horizontal="right" vertical="center"/>
    </xf>
    <xf numFmtId="223" fontId="15" fillId="0" borderId="28">
      <alignment horizontal="right" vertical="center"/>
    </xf>
    <xf numFmtId="223" fontId="15" fillId="0" borderId="28">
      <alignment horizontal="right" vertical="center"/>
    </xf>
    <xf numFmtId="223" fontId="15" fillId="0" borderId="28">
      <alignment horizontal="right" vertical="center"/>
    </xf>
    <xf numFmtId="223" fontId="15" fillId="0" borderId="28">
      <alignment horizontal="right" vertical="center"/>
    </xf>
    <xf numFmtId="221" fontId="19" fillId="0" borderId="52">
      <alignment horizontal="right" vertical="center"/>
    </xf>
    <xf numFmtId="221" fontId="19" fillId="0" borderId="52">
      <alignment horizontal="right" vertical="center"/>
    </xf>
    <xf numFmtId="221" fontId="19" fillId="0" borderId="52">
      <alignment horizontal="right" vertical="center"/>
    </xf>
    <xf numFmtId="221" fontId="19" fillId="0" borderId="52">
      <alignment horizontal="right" vertical="center"/>
    </xf>
    <xf numFmtId="221" fontId="19" fillId="0" borderId="52">
      <alignment horizontal="right" vertical="center"/>
    </xf>
    <xf numFmtId="221" fontId="19" fillId="0" borderId="52">
      <alignment horizontal="right" vertical="center"/>
    </xf>
    <xf numFmtId="221" fontId="19" fillId="0" borderId="52">
      <alignment horizontal="right" vertical="center"/>
    </xf>
    <xf numFmtId="221" fontId="19" fillId="0" borderId="52">
      <alignment horizontal="right" vertical="center"/>
    </xf>
    <xf numFmtId="221" fontId="19" fillId="0" borderId="52">
      <alignment horizontal="right" vertical="center"/>
    </xf>
    <xf numFmtId="223" fontId="15" fillId="0" borderId="28">
      <alignment horizontal="right" vertical="center"/>
    </xf>
    <xf numFmtId="223" fontId="15" fillId="0" borderId="28">
      <alignment horizontal="right" vertical="center"/>
    </xf>
    <xf numFmtId="223" fontId="15" fillId="0" borderId="28">
      <alignment horizontal="right" vertical="center"/>
    </xf>
    <xf numFmtId="223" fontId="15" fillId="0" borderId="28">
      <alignment horizontal="right" vertical="center"/>
    </xf>
    <xf numFmtId="223" fontId="15" fillId="0" borderId="28">
      <alignment horizontal="right" vertical="center"/>
    </xf>
    <xf numFmtId="223" fontId="15" fillId="0" borderId="28">
      <alignment horizontal="right" vertical="center"/>
    </xf>
    <xf numFmtId="223" fontId="15" fillId="0" borderId="28">
      <alignment horizontal="right" vertical="center"/>
    </xf>
    <xf numFmtId="223" fontId="15" fillId="0" borderId="28">
      <alignment horizontal="right" vertical="center"/>
    </xf>
    <xf numFmtId="223" fontId="15" fillId="0" borderId="28">
      <alignment horizontal="right" vertical="center"/>
    </xf>
    <xf numFmtId="222" fontId="9" fillId="0" borderId="28">
      <alignment horizontal="right" vertical="center"/>
    </xf>
    <xf numFmtId="222" fontId="9" fillId="0" borderId="28">
      <alignment horizontal="right" vertical="center"/>
    </xf>
    <xf numFmtId="222" fontId="9" fillId="0" borderId="28">
      <alignment horizontal="right" vertical="center"/>
    </xf>
    <xf numFmtId="222" fontId="9" fillId="0" borderId="28">
      <alignment horizontal="right" vertical="center"/>
    </xf>
    <xf numFmtId="222" fontId="9" fillId="0" borderId="28">
      <alignment horizontal="right" vertical="center"/>
    </xf>
    <xf numFmtId="222" fontId="9" fillId="0" borderId="28">
      <alignment horizontal="right" vertical="center"/>
    </xf>
    <xf numFmtId="222" fontId="9" fillId="0" borderId="28">
      <alignment horizontal="right" vertical="center"/>
    </xf>
    <xf numFmtId="222" fontId="9" fillId="0" borderId="28">
      <alignment horizontal="right" vertical="center"/>
    </xf>
    <xf numFmtId="222" fontId="9" fillId="0" borderId="28">
      <alignment horizontal="right" vertical="center"/>
    </xf>
    <xf numFmtId="222" fontId="9" fillId="0" borderId="28">
      <alignment horizontal="right" vertical="center"/>
    </xf>
    <xf numFmtId="222" fontId="9" fillId="0" borderId="28">
      <alignment horizontal="right" vertical="center"/>
    </xf>
    <xf numFmtId="222" fontId="9" fillId="0" borderId="28">
      <alignment horizontal="right" vertical="center"/>
    </xf>
    <xf numFmtId="222" fontId="9" fillId="0" borderId="28">
      <alignment horizontal="right" vertical="center"/>
    </xf>
    <xf numFmtId="222" fontId="9" fillId="0" borderId="28">
      <alignment horizontal="right" vertical="center"/>
    </xf>
    <xf numFmtId="222" fontId="9" fillId="0" borderId="28">
      <alignment horizontal="right" vertical="center"/>
    </xf>
    <xf numFmtId="222" fontId="9" fillId="0" borderId="28">
      <alignment horizontal="right" vertical="center"/>
    </xf>
    <xf numFmtId="222" fontId="9" fillId="0" borderId="28">
      <alignment horizontal="right" vertical="center"/>
    </xf>
    <xf numFmtId="222" fontId="9" fillId="0" borderId="28">
      <alignment horizontal="right" vertical="center"/>
    </xf>
    <xf numFmtId="220" fontId="19" fillId="0" borderId="28">
      <alignment horizontal="right" vertical="center"/>
    </xf>
    <xf numFmtId="220" fontId="19" fillId="0" borderId="28">
      <alignment horizontal="right" vertical="center"/>
    </xf>
    <xf numFmtId="220" fontId="19" fillId="0" borderId="28">
      <alignment horizontal="right" vertical="center"/>
    </xf>
    <xf numFmtId="220" fontId="19" fillId="0" borderId="28">
      <alignment horizontal="right" vertical="center"/>
    </xf>
    <xf numFmtId="220" fontId="19" fillId="0" borderId="28">
      <alignment horizontal="right" vertical="center"/>
    </xf>
    <xf numFmtId="220" fontId="19" fillId="0" borderId="28">
      <alignment horizontal="right" vertical="center"/>
    </xf>
    <xf numFmtId="220" fontId="19" fillId="0" borderId="28">
      <alignment horizontal="right" vertical="center"/>
    </xf>
    <xf numFmtId="220" fontId="19" fillId="0" borderId="28">
      <alignment horizontal="right" vertical="center"/>
    </xf>
    <xf numFmtId="220" fontId="19" fillId="0" borderId="28">
      <alignment horizontal="right" vertical="center"/>
    </xf>
    <xf numFmtId="221" fontId="19" fillId="0" borderId="52">
      <alignment horizontal="right" vertical="center"/>
    </xf>
    <xf numFmtId="221" fontId="19" fillId="0" borderId="52">
      <alignment horizontal="right" vertical="center"/>
    </xf>
    <xf numFmtId="221" fontId="19" fillId="0" borderId="52">
      <alignment horizontal="right" vertical="center"/>
    </xf>
    <xf numFmtId="221" fontId="19" fillId="0" borderId="52">
      <alignment horizontal="right" vertical="center"/>
    </xf>
    <xf numFmtId="223" fontId="15" fillId="0" borderId="28">
      <alignment horizontal="right" vertical="center"/>
    </xf>
    <xf numFmtId="223" fontId="15" fillId="0" borderId="28">
      <alignment horizontal="right" vertical="center"/>
    </xf>
    <xf numFmtId="223" fontId="15" fillId="0" borderId="28">
      <alignment horizontal="right" vertical="center"/>
    </xf>
    <xf numFmtId="223" fontId="15" fillId="0" borderId="28">
      <alignment horizontal="right" vertical="center"/>
    </xf>
    <xf numFmtId="223" fontId="15" fillId="0" borderId="28">
      <alignment horizontal="right" vertical="center"/>
    </xf>
    <xf numFmtId="223" fontId="15" fillId="0" borderId="28">
      <alignment horizontal="right" vertical="center"/>
    </xf>
    <xf numFmtId="223" fontId="15" fillId="0" borderId="28">
      <alignment horizontal="right" vertical="center"/>
    </xf>
    <xf numFmtId="223" fontId="15" fillId="0" borderId="28">
      <alignment horizontal="right" vertical="center"/>
    </xf>
    <xf numFmtId="223" fontId="15" fillId="0" borderId="28">
      <alignment horizontal="right" vertical="center"/>
    </xf>
    <xf numFmtId="221" fontId="19" fillId="0" borderId="52">
      <alignment horizontal="right" vertical="center"/>
    </xf>
    <xf numFmtId="221" fontId="19" fillId="0" borderId="52">
      <alignment horizontal="right" vertical="center"/>
    </xf>
    <xf numFmtId="221" fontId="19" fillId="0" borderId="52">
      <alignment horizontal="right" vertical="center"/>
    </xf>
    <xf numFmtId="221" fontId="19" fillId="0" borderId="52">
      <alignment horizontal="right" vertical="center"/>
    </xf>
    <xf numFmtId="221" fontId="19" fillId="0" borderId="52">
      <alignment horizontal="right" vertical="center"/>
    </xf>
    <xf numFmtId="221" fontId="19" fillId="0" borderId="52">
      <alignment horizontal="right" vertical="center"/>
    </xf>
    <xf numFmtId="221" fontId="19" fillId="0" borderId="52">
      <alignment horizontal="right" vertical="center"/>
    </xf>
    <xf numFmtId="221" fontId="19" fillId="0" borderId="52">
      <alignment horizontal="right" vertical="center"/>
    </xf>
    <xf numFmtId="221" fontId="19" fillId="0" borderId="52">
      <alignment horizontal="right" vertical="center"/>
    </xf>
    <xf numFmtId="222" fontId="9" fillId="0" borderId="28">
      <alignment horizontal="right" vertical="center"/>
    </xf>
    <xf numFmtId="222" fontId="9" fillId="0" borderId="28">
      <alignment horizontal="right" vertical="center"/>
    </xf>
    <xf numFmtId="222" fontId="9" fillId="0" borderId="28">
      <alignment horizontal="right" vertical="center"/>
    </xf>
    <xf numFmtId="222" fontId="9" fillId="0" borderId="28">
      <alignment horizontal="right" vertical="center"/>
    </xf>
    <xf numFmtId="222" fontId="9" fillId="0" borderId="28">
      <alignment horizontal="right" vertical="center"/>
    </xf>
    <xf numFmtId="222" fontId="9" fillId="0" borderId="28">
      <alignment horizontal="right" vertical="center"/>
    </xf>
    <xf numFmtId="222" fontId="9" fillId="0" borderId="28">
      <alignment horizontal="right" vertical="center"/>
    </xf>
    <xf numFmtId="222" fontId="9" fillId="0" borderId="28">
      <alignment horizontal="right" vertical="center"/>
    </xf>
    <xf numFmtId="222" fontId="9" fillId="0" borderId="28">
      <alignment horizontal="right" vertical="center"/>
    </xf>
    <xf numFmtId="220" fontId="19" fillId="0" borderId="28">
      <alignment horizontal="right" vertical="center"/>
    </xf>
    <xf numFmtId="220" fontId="19" fillId="0" borderId="28">
      <alignment horizontal="right" vertical="center"/>
    </xf>
    <xf numFmtId="220" fontId="19" fillId="0" borderId="28">
      <alignment horizontal="right" vertical="center"/>
    </xf>
    <xf numFmtId="220" fontId="19" fillId="0" borderId="28">
      <alignment horizontal="right" vertical="center"/>
    </xf>
    <xf numFmtId="49" fontId="102" fillId="0" borderId="0" applyFill="0" applyBorder="0" applyAlignment="0"/>
    <xf numFmtId="224" fontId="40" fillId="0" borderId="0" applyFill="0" applyBorder="0" applyAlignment="0"/>
    <xf numFmtId="224" fontId="40" fillId="0" borderId="0" applyFill="0" applyBorder="0" applyAlignment="0"/>
    <xf numFmtId="224" fontId="40" fillId="0" borderId="0" applyFill="0" applyBorder="0" applyAlignment="0"/>
    <xf numFmtId="224" fontId="40" fillId="0" borderId="0" applyFill="0" applyBorder="0" applyAlignment="0"/>
    <xf numFmtId="224" fontId="40" fillId="0" borderId="0" applyFill="0" applyBorder="0" applyAlignment="0"/>
    <xf numFmtId="224" fontId="40" fillId="0" borderId="0" applyFill="0" applyBorder="0" applyAlignment="0"/>
    <xf numFmtId="224" fontId="40" fillId="0" borderId="0" applyFill="0" applyBorder="0" applyAlignment="0"/>
    <xf numFmtId="224" fontId="40" fillId="0" borderId="0" applyFill="0" applyBorder="0" applyAlignment="0"/>
    <xf numFmtId="224" fontId="40" fillId="0" borderId="0" applyFill="0" applyBorder="0" applyAlignment="0"/>
    <xf numFmtId="225" fontId="40" fillId="0" borderId="0" applyFill="0" applyBorder="0" applyAlignment="0"/>
    <xf numFmtId="225" fontId="40" fillId="0" borderId="0" applyFill="0" applyBorder="0" applyAlignment="0"/>
    <xf numFmtId="225" fontId="40" fillId="0" borderId="0" applyFill="0" applyBorder="0" applyAlignment="0"/>
    <xf numFmtId="225" fontId="40" fillId="0" borderId="0" applyFill="0" applyBorder="0" applyAlignment="0"/>
    <xf numFmtId="225" fontId="40" fillId="0" borderId="0" applyFill="0" applyBorder="0" applyAlignment="0"/>
    <xf numFmtId="225" fontId="40" fillId="0" borderId="0" applyFill="0" applyBorder="0" applyAlignment="0"/>
    <xf numFmtId="225" fontId="40" fillId="0" borderId="0" applyFill="0" applyBorder="0" applyAlignment="0"/>
    <xf numFmtId="225" fontId="40" fillId="0" borderId="0" applyFill="0" applyBorder="0" applyAlignment="0"/>
    <xf numFmtId="225" fontId="40" fillId="0" borderId="0" applyFill="0" applyBorder="0" applyAlignment="0"/>
    <xf numFmtId="226" fontId="19" fillId="0" borderId="28">
      <alignment horizontal="center"/>
    </xf>
    <xf numFmtId="226" fontId="19" fillId="0" borderId="28">
      <alignment horizontal="center"/>
    </xf>
    <xf numFmtId="226" fontId="19" fillId="0" borderId="28">
      <alignment horizontal="center"/>
    </xf>
    <xf numFmtId="226" fontId="19" fillId="0" borderId="28">
      <alignment horizontal="center"/>
    </xf>
    <xf numFmtId="226" fontId="19" fillId="0" borderId="28">
      <alignment horizontal="center"/>
    </xf>
    <xf numFmtId="226" fontId="19" fillId="0" borderId="28">
      <alignment horizontal="center"/>
    </xf>
    <xf numFmtId="226" fontId="19" fillId="0" borderId="28">
      <alignment horizontal="center"/>
    </xf>
    <xf numFmtId="226" fontId="19" fillId="0" borderId="28">
      <alignment horizontal="center"/>
    </xf>
    <xf numFmtId="226" fontId="19" fillId="0" borderId="28">
      <alignment horizontal="center"/>
    </xf>
    <xf numFmtId="0" fontId="9" fillId="0" borderId="53"/>
    <xf numFmtId="0" fontId="9" fillId="0" borderId="53"/>
    <xf numFmtId="0" fontId="9" fillId="0" borderId="53"/>
    <xf numFmtId="0" fontId="9" fillId="0" borderId="53"/>
    <xf numFmtId="0" fontId="9" fillId="0" borderId="53"/>
    <xf numFmtId="0" fontId="9" fillId="0" borderId="53"/>
    <xf numFmtId="0" fontId="9" fillId="0" borderId="53"/>
    <xf numFmtId="0" fontId="9" fillId="0" borderId="53"/>
    <xf numFmtId="0" fontId="9" fillId="0" borderId="53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34" fillId="0" borderId="4" applyNumberFormat="0" applyBorder="0" applyAlignment="0"/>
    <xf numFmtId="0" fontId="185" fillId="0" borderId="3" applyNumberFormat="0" applyBorder="0" applyAlignment="0">
      <alignment horizontal="center"/>
    </xf>
    <xf numFmtId="3" fontId="186" fillId="0" borderId="7" applyNumberFormat="0" applyBorder="0" applyAlignment="0"/>
    <xf numFmtId="0" fontId="187" fillId="0" borderId="4">
      <alignment horizontal="center" vertical="center" wrapText="1"/>
    </xf>
    <xf numFmtId="0" fontId="188" fillId="0" borderId="0">
      <alignment horizontal="center"/>
    </xf>
    <xf numFmtId="3" fontId="189" fillId="0" borderId="0" applyNumberFormat="0" applyFill="0" applyBorder="0" applyAlignment="0" applyProtection="0">
      <alignment horizontal="center" wrapText="1"/>
    </xf>
    <xf numFmtId="0" fontId="190" fillId="0" borderId="31" applyBorder="0" applyAlignment="0">
      <alignment horizontal="center" vertical="center"/>
    </xf>
    <xf numFmtId="0" fontId="191" fillId="0" borderId="0" applyNumberFormat="0" applyFill="0" applyBorder="0" applyAlignment="0" applyProtection="0">
      <alignment horizontal="centerContinuous"/>
    </xf>
    <xf numFmtId="0" fontId="144" fillId="0" borderId="54" applyNumberFormat="0" applyFill="0" applyBorder="0" applyAlignment="0" applyProtection="0">
      <alignment horizontal="center" vertical="center" wrapText="1"/>
    </xf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55" applyNumberFormat="0" applyBorder="0" applyAlignment="0">
      <alignment vertical="center"/>
    </xf>
    <xf numFmtId="0" fontId="40" fillId="0" borderId="51" applyNumberFormat="0" applyFont="0" applyFill="0" applyAlignment="0" applyProtection="0"/>
    <xf numFmtId="0" fontId="40" fillId="0" borderId="51" applyNumberFormat="0" applyFont="0" applyFill="0" applyAlignment="0" applyProtection="0"/>
    <xf numFmtId="0" fontId="40" fillId="0" borderId="51" applyNumberFormat="0" applyFont="0" applyFill="0" applyAlignment="0" applyProtection="0"/>
    <xf numFmtId="225" fontId="19" fillId="0" borderId="0"/>
    <xf numFmtId="225" fontId="19" fillId="0" borderId="0"/>
    <xf numFmtId="225" fontId="19" fillId="0" borderId="0"/>
    <xf numFmtId="225" fontId="19" fillId="0" borderId="0"/>
    <xf numFmtId="225" fontId="19" fillId="0" borderId="0"/>
    <xf numFmtId="225" fontId="19" fillId="0" borderId="0"/>
    <xf numFmtId="225" fontId="19" fillId="0" borderId="0"/>
    <xf numFmtId="225" fontId="19" fillId="0" borderId="0"/>
    <xf numFmtId="225" fontId="19" fillId="0" borderId="0"/>
    <xf numFmtId="227" fontId="19" fillId="0" borderId="2"/>
    <xf numFmtId="227" fontId="19" fillId="0" borderId="2"/>
    <xf numFmtId="227" fontId="19" fillId="0" borderId="2"/>
    <xf numFmtId="227" fontId="19" fillId="0" borderId="2"/>
    <xf numFmtId="227" fontId="19" fillId="0" borderId="2"/>
    <xf numFmtId="227" fontId="19" fillId="0" borderId="2"/>
    <xf numFmtId="227" fontId="19" fillId="0" borderId="2"/>
    <xf numFmtId="227" fontId="19" fillId="0" borderId="2"/>
    <xf numFmtId="227" fontId="19" fillId="0" borderId="2"/>
    <xf numFmtId="5" fontId="194" fillId="49" borderId="31">
      <alignment vertical="top"/>
    </xf>
    <xf numFmtId="0" fontId="18" fillId="50" borderId="2">
      <alignment horizontal="left" vertical="center"/>
    </xf>
    <xf numFmtId="6" fontId="195" fillId="51" borderId="31"/>
    <xf numFmtId="228" fontId="10" fillId="0" borderId="31">
      <alignment horizontal="left" vertical="top"/>
    </xf>
    <xf numFmtId="0" fontId="196" fillId="52" borderId="0">
      <alignment horizontal="left" vertical="center"/>
    </xf>
    <xf numFmtId="228" fontId="20" fillId="0" borderId="19">
      <alignment horizontal="left" vertical="top"/>
    </xf>
    <xf numFmtId="0" fontId="36" fillId="0" borderId="19">
      <alignment horizontal="left" vertical="center"/>
    </xf>
    <xf numFmtId="0" fontId="127" fillId="0" borderId="0"/>
    <xf numFmtId="42" fontId="138" fillId="0" borderId="0" applyFont="0" applyFill="0" applyBorder="0" applyAlignment="0" applyProtection="0"/>
    <xf numFmtId="44" fontId="138" fillId="0" borderId="0" applyFon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40" fontId="101" fillId="0" borderId="0" applyFont="0" applyFill="0" applyBorder="0" applyAlignment="0" applyProtection="0"/>
    <xf numFmtId="38" fontId="101" fillId="0" borderId="0" applyFont="0" applyFill="0" applyBorder="0" applyAlignment="0" applyProtection="0"/>
    <xf numFmtId="0" fontId="101" fillId="0" borderId="0" applyFont="0" applyFill="0" applyBorder="0" applyAlignment="0" applyProtection="0"/>
    <xf numFmtId="0" fontId="101" fillId="0" borderId="0" applyFont="0" applyFill="0" applyBorder="0" applyAlignment="0" applyProtection="0"/>
    <xf numFmtId="9" fontId="114" fillId="0" borderId="0" applyFont="0" applyFill="0" applyBorder="0" applyAlignment="0" applyProtection="0"/>
    <xf numFmtId="0" fontId="199" fillId="0" borderId="0"/>
    <xf numFmtId="0" fontId="200" fillId="0" borderId="56"/>
    <xf numFmtId="0" fontId="159" fillId="0" borderId="0"/>
    <xf numFmtId="172" fontId="106" fillId="0" borderId="0" applyFont="0" applyFill="0" applyBorder="0" applyAlignment="0" applyProtection="0"/>
    <xf numFmtId="173" fontId="106" fillId="0" borderId="0" applyFont="0" applyFill="0" applyBorder="0" applyAlignment="0" applyProtection="0"/>
    <xf numFmtId="186" fontId="94" fillId="0" borderId="0" applyFont="0" applyFill="0" applyBorder="0" applyAlignment="0" applyProtection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229" fontId="40" fillId="0" borderId="0" applyFont="0" applyFill="0" applyBorder="0" applyAlignment="0" applyProtection="0"/>
    <xf numFmtId="230" fontId="40" fillId="0" borderId="0" applyFont="0" applyFill="0" applyBorder="0" applyAlignment="0" applyProtection="0"/>
    <xf numFmtId="181" fontId="108" fillId="0" borderId="0" applyFont="0" applyFill="0" applyBorder="0" applyAlignment="0" applyProtection="0"/>
    <xf numFmtId="182" fontId="108" fillId="0" borderId="0" applyFont="0" applyFill="0" applyBorder="0" applyAlignment="0" applyProtection="0"/>
    <xf numFmtId="0" fontId="108" fillId="0" borderId="0"/>
    <xf numFmtId="0" fontId="202" fillId="0" borderId="0"/>
    <xf numFmtId="41" fontId="40" fillId="0" borderId="0" applyFont="0" applyFill="0" applyBorder="0" applyAlignment="0" applyProtection="0"/>
    <xf numFmtId="0" fontId="127" fillId="0" borderId="0"/>
    <xf numFmtId="168" fontId="106" fillId="0" borderId="0" applyFont="0" applyFill="0" applyBorder="0" applyAlignment="0" applyProtection="0"/>
    <xf numFmtId="174" fontId="99" fillId="0" borderId="0" applyFont="0" applyFill="0" applyBorder="0" applyAlignment="0" applyProtection="0"/>
    <xf numFmtId="180" fontId="106" fillId="0" borderId="0" applyFont="0" applyFill="0" applyBorder="0" applyAlignment="0" applyProtection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0" fontId="178" fillId="0" borderId="0">
      <alignment vertical="center"/>
    </xf>
  </cellStyleXfs>
  <cellXfs count="4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9" fillId="0" borderId="3" xfId="0" applyFont="1" applyBorder="1"/>
    <xf numFmtId="3" fontId="11" fillId="0" borderId="3" xfId="0" applyNumberFormat="1" applyFont="1" applyBorder="1" applyAlignment="1">
      <alignment horizontal="center"/>
    </xf>
    <xf numFmtId="3" fontId="12" fillId="0" borderId="3" xfId="0" applyNumberFormat="1" applyFont="1" applyBorder="1" applyAlignment="1">
      <alignment horizontal="center"/>
    </xf>
    <xf numFmtId="3" fontId="11" fillId="0" borderId="3" xfId="0" applyNumberFormat="1" applyFont="1" applyBorder="1"/>
    <xf numFmtId="0" fontId="9" fillId="0" borderId="0" xfId="0" applyFont="1"/>
    <xf numFmtId="0" fontId="13" fillId="0" borderId="4" xfId="0" applyFont="1" applyBorder="1"/>
    <xf numFmtId="3" fontId="11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1" fillId="0" borderId="4" xfId="0" applyNumberFormat="1" applyFont="1" applyBorder="1"/>
    <xf numFmtId="0" fontId="15" fillId="0" borderId="4" xfId="0" applyFont="1" applyBorder="1" applyAlignment="1">
      <alignment horizontal="left" indent="1"/>
    </xf>
    <xf numFmtId="3" fontId="12" fillId="0" borderId="4" xfId="0" applyNumberFormat="1" applyFont="1" applyBorder="1"/>
    <xf numFmtId="3" fontId="12" fillId="2" borderId="4" xfId="0" applyNumberFormat="1" applyFont="1" applyFill="1" applyBorder="1"/>
    <xf numFmtId="164" fontId="9" fillId="0" borderId="0" xfId="0" applyNumberFormat="1" applyFont="1"/>
    <xf numFmtId="3" fontId="12" fillId="0" borderId="4" xfId="0" applyNumberFormat="1" applyFont="1" applyFill="1" applyBorder="1"/>
    <xf numFmtId="0" fontId="1" fillId="0" borderId="4" xfId="0" applyFont="1" applyBorder="1"/>
    <xf numFmtId="4" fontId="16" fillId="0" borderId="0" xfId="0" applyNumberFormat="1" applyFont="1"/>
    <xf numFmtId="0" fontId="15" fillId="0" borderId="5" xfId="0" quotePrefix="1" applyFont="1" applyBorder="1" applyAlignment="1">
      <alignment horizontal="left" indent="1"/>
    </xf>
    <xf numFmtId="3" fontId="12" fillId="0" borderId="5" xfId="0" applyNumberFormat="1" applyFont="1" applyBorder="1" applyAlignment="1">
      <alignment horizontal="center"/>
    </xf>
    <xf numFmtId="3" fontId="12" fillId="0" borderId="5" xfId="0" applyNumberFormat="1" applyFont="1" applyBorder="1"/>
    <xf numFmtId="0" fontId="9" fillId="0" borderId="2" xfId="0" quotePrefix="1" applyFont="1" applyBorder="1" applyAlignment="1">
      <alignment horizontal="center"/>
    </xf>
    <xf numFmtId="3" fontId="12" fillId="0" borderId="2" xfId="0" applyNumberFormat="1" applyFont="1" applyBorder="1" applyAlignment="1">
      <alignment horizontal="center"/>
    </xf>
    <xf numFmtId="0" fontId="15" fillId="0" borderId="3" xfId="0" quotePrefix="1" applyFont="1" applyBorder="1" applyAlignment="1">
      <alignment horizontal="left" indent="1"/>
    </xf>
    <xf numFmtId="3" fontId="12" fillId="0" borderId="3" xfId="0" applyNumberFormat="1" applyFont="1" applyBorder="1"/>
    <xf numFmtId="0" fontId="15" fillId="0" borderId="4" xfId="0" quotePrefix="1" applyFont="1" applyBorder="1" applyAlignment="1">
      <alignment horizontal="left" indent="1"/>
    </xf>
    <xf numFmtId="0" fontId="15" fillId="0" borderId="6" xfId="0" applyFont="1" applyBorder="1" applyAlignment="1">
      <alignment horizontal="left" indent="1"/>
    </xf>
    <xf numFmtId="3" fontId="12" fillId="0" borderId="6" xfId="0" applyNumberFormat="1" applyFont="1" applyBorder="1" applyAlignment="1">
      <alignment horizontal="center"/>
    </xf>
    <xf numFmtId="3" fontId="12" fillId="0" borderId="6" xfId="0" applyNumberFormat="1" applyFont="1" applyBorder="1"/>
    <xf numFmtId="0" fontId="1" fillId="0" borderId="2" xfId="0" applyFont="1" applyBorder="1" applyAlignment="1">
      <alignment horizontal="center"/>
    </xf>
    <xf numFmtId="3" fontId="11" fillId="0" borderId="2" xfId="0" applyNumberFormat="1" applyFont="1" applyBorder="1" applyAlignment="1">
      <alignment horizontal="center"/>
    </xf>
    <xf numFmtId="3" fontId="11" fillId="0" borderId="2" xfId="0" applyNumberFormat="1" applyFont="1" applyBorder="1"/>
    <xf numFmtId="3" fontId="12" fillId="0" borderId="2" xfId="0" applyNumberFormat="1" applyFont="1" applyBorder="1"/>
    <xf numFmtId="0" fontId="1" fillId="0" borderId="7" xfId="0" applyFont="1" applyBorder="1"/>
    <xf numFmtId="3" fontId="11" fillId="0" borderId="7" xfId="0" applyNumberFormat="1" applyFont="1" applyBorder="1" applyAlignment="1">
      <alignment horizontal="center"/>
    </xf>
    <xf numFmtId="3" fontId="11" fillId="0" borderId="7" xfId="0" applyNumberFormat="1" applyFont="1" applyBorder="1"/>
    <xf numFmtId="3" fontId="17" fillId="0" borderId="4" xfId="0" applyNumberFormat="1" applyFont="1" applyFill="1" applyBorder="1"/>
    <xf numFmtId="3" fontId="17" fillId="0" borderId="4" xfId="0" applyNumberFormat="1" applyFont="1" applyBorder="1"/>
    <xf numFmtId="0" fontId="15" fillId="0" borderId="4" xfId="0" applyFont="1" applyFill="1" applyBorder="1" applyAlignment="1">
      <alignment horizontal="left" indent="1"/>
    </xf>
    <xf numFmtId="3" fontId="12" fillId="0" borderId="4" xfId="0" applyNumberFormat="1" applyFont="1" applyFill="1" applyBorder="1" applyAlignment="1">
      <alignment horizontal="center"/>
    </xf>
    <xf numFmtId="0" fontId="0" fillId="0" borderId="0" xfId="0" applyFill="1"/>
    <xf numFmtId="0" fontId="15" fillId="0" borderId="5" xfId="0" applyFont="1" applyBorder="1" applyAlignment="1">
      <alignment horizontal="left" indent="1"/>
    </xf>
    <xf numFmtId="0" fontId="15" fillId="0" borderId="2" xfId="0" quotePrefix="1" applyFont="1" applyBorder="1" applyAlignment="1">
      <alignment horizontal="center"/>
    </xf>
    <xf numFmtId="0" fontId="15" fillId="0" borderId="3" xfId="0" applyFont="1" applyBorder="1" applyAlignment="1">
      <alignment horizontal="left" indent="1"/>
    </xf>
    <xf numFmtId="3" fontId="18" fillId="0" borderId="4" xfId="0" applyNumberFormat="1" applyFont="1" applyBorder="1"/>
    <xf numFmtId="0" fontId="1" fillId="0" borderId="8" xfId="0" applyFont="1" applyBorder="1" applyAlignment="1">
      <alignment horizontal="center"/>
    </xf>
    <xf numFmtId="3" fontId="11" fillId="0" borderId="8" xfId="0" applyNumberFormat="1" applyFont="1" applyBorder="1" applyAlignment="1">
      <alignment horizontal="center"/>
    </xf>
    <xf numFmtId="3" fontId="11" fillId="0" borderId="8" xfId="0" applyNumberFormat="1" applyFont="1" applyBorder="1"/>
    <xf numFmtId="3" fontId="0" fillId="0" borderId="0" xfId="0" applyNumberFormat="1"/>
    <xf numFmtId="0" fontId="0" fillId="0" borderId="0" xfId="0" applyBorder="1"/>
    <xf numFmtId="3" fontId="0" fillId="0" borderId="0" xfId="0" applyNumberFormat="1" applyBorder="1"/>
    <xf numFmtId="0" fontId="5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left" indent="1"/>
    </xf>
    <xf numFmtId="0" fontId="19" fillId="0" borderId="10" xfId="0" applyFont="1" applyBorder="1" applyAlignment="1">
      <alignment horizontal="left" indent="1"/>
    </xf>
    <xf numFmtId="0" fontId="0" fillId="0" borderId="3" xfId="0" applyBorder="1" applyAlignment="1">
      <alignment horizontal="center"/>
    </xf>
    <xf numFmtId="0" fontId="19" fillId="0" borderId="11" xfId="0" applyFont="1" applyBorder="1" applyAlignment="1">
      <alignment horizontal="left" indent="1"/>
    </xf>
    <xf numFmtId="0" fontId="19" fillId="0" borderId="12" xfId="0" applyFont="1" applyBorder="1" applyAlignment="1">
      <alignment horizontal="left" indent="1"/>
    </xf>
    <xf numFmtId="0" fontId="0" fillId="0" borderId="4" xfId="0" applyBorder="1" applyAlignment="1">
      <alignment horizontal="center"/>
    </xf>
    <xf numFmtId="0" fontId="19" fillId="0" borderId="13" xfId="0" applyFont="1" applyBorder="1" applyAlignment="1">
      <alignment horizontal="left" indent="1"/>
    </xf>
    <xf numFmtId="0" fontId="19" fillId="0" borderId="14" xfId="0" applyFont="1" applyBorder="1" applyAlignment="1">
      <alignment horizontal="left" indent="1"/>
    </xf>
    <xf numFmtId="0" fontId="0" fillId="0" borderId="15" xfId="0" applyBorder="1" applyAlignment="1">
      <alignment horizontal="center"/>
    </xf>
    <xf numFmtId="3" fontId="12" fillId="0" borderId="15" xfId="0" applyNumberFormat="1" applyFont="1" applyBorder="1"/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37" fontId="22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/>
    <xf numFmtId="49" fontId="30" fillId="0" borderId="0" xfId="0" applyNumberFormat="1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49" fontId="31" fillId="0" borderId="0" xfId="0" applyNumberFormat="1" applyFont="1" applyAlignment="1">
      <alignment horizontal="center"/>
    </xf>
    <xf numFmtId="49" fontId="32" fillId="0" borderId="0" xfId="0" applyNumberFormat="1" applyFont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34" fillId="0" borderId="16" xfId="0" applyFont="1" applyBorder="1" applyAlignment="1">
      <alignment horizontal="center" vertical="center" wrapText="1"/>
    </xf>
    <xf numFmtId="49" fontId="34" fillId="0" borderId="16" xfId="0" applyNumberFormat="1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49" fontId="34" fillId="0" borderId="2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/>
    </xf>
    <xf numFmtId="49" fontId="36" fillId="0" borderId="2" xfId="0" applyNumberFormat="1" applyFont="1" applyBorder="1" applyAlignment="1">
      <alignment horizontal="center" vertical="center"/>
    </xf>
    <xf numFmtId="0" fontId="37" fillId="0" borderId="3" xfId="0" applyFont="1" applyBorder="1" applyAlignment="1">
      <alignment vertical="center"/>
    </xf>
    <xf numFmtId="49" fontId="38" fillId="0" borderId="3" xfId="0" applyNumberFormat="1" applyFont="1" applyBorder="1" applyAlignment="1">
      <alignment horizontal="center" vertical="center"/>
    </xf>
    <xf numFmtId="3" fontId="38" fillId="0" borderId="3" xfId="0" applyNumberFormat="1" applyFont="1" applyBorder="1" applyAlignment="1">
      <alignment horizontal="center" vertical="center" shrinkToFit="1"/>
    </xf>
    <xf numFmtId="3" fontId="39" fillId="0" borderId="3" xfId="0" applyNumberFormat="1" applyFont="1" applyFill="1" applyBorder="1" applyAlignment="1">
      <alignment vertical="center" shrinkToFit="1"/>
    </xf>
    <xf numFmtId="3" fontId="37" fillId="0" borderId="3" xfId="0" applyNumberFormat="1" applyFont="1" applyFill="1" applyBorder="1" applyAlignment="1">
      <alignment vertical="center" shrinkToFit="1"/>
    </xf>
    <xf numFmtId="0" fontId="38" fillId="0" borderId="0" xfId="0" applyFont="1"/>
    <xf numFmtId="0" fontId="37" fillId="0" borderId="4" xfId="0" applyFont="1" applyBorder="1" applyAlignment="1">
      <alignment vertical="center"/>
    </xf>
    <xf numFmtId="49" fontId="38" fillId="0" borderId="4" xfId="0" applyNumberFormat="1" applyFont="1" applyBorder="1" applyAlignment="1">
      <alignment horizontal="center" vertical="center"/>
    </xf>
    <xf numFmtId="3" fontId="38" fillId="0" borderId="4" xfId="0" applyNumberFormat="1" applyFont="1" applyBorder="1" applyAlignment="1">
      <alignment horizontal="center" vertical="center" shrinkToFit="1"/>
    </xf>
    <xf numFmtId="3" fontId="39" fillId="0" borderId="4" xfId="0" applyNumberFormat="1" applyFont="1" applyFill="1" applyBorder="1" applyAlignment="1">
      <alignment vertical="center" shrinkToFit="1"/>
    </xf>
    <xf numFmtId="3" fontId="37" fillId="0" borderId="4" xfId="0" applyNumberFormat="1" applyFont="1" applyFill="1" applyBorder="1" applyAlignment="1">
      <alignment vertical="center" shrinkToFit="1"/>
    </xf>
    <xf numFmtId="3" fontId="41" fillId="0" borderId="0" xfId="2" applyNumberFormat="1" applyFont="1"/>
    <xf numFmtId="2" fontId="37" fillId="0" borderId="4" xfId="0" applyNumberFormat="1" applyFont="1" applyBorder="1" applyAlignment="1">
      <alignment vertical="center" wrapText="1"/>
    </xf>
    <xf numFmtId="0" fontId="37" fillId="0" borderId="4" xfId="0" applyFont="1" applyBorder="1" applyAlignment="1">
      <alignment vertical="center" wrapText="1"/>
    </xf>
    <xf numFmtId="0" fontId="37" fillId="0" borderId="4" xfId="0" applyFont="1" applyFill="1" applyBorder="1" applyAlignment="1">
      <alignment vertical="center"/>
    </xf>
    <xf numFmtId="49" fontId="38" fillId="0" borderId="4" xfId="0" applyNumberFormat="1" applyFont="1" applyFill="1" applyBorder="1" applyAlignment="1">
      <alignment horizontal="center" vertical="center"/>
    </xf>
    <xf numFmtId="3" fontId="38" fillId="0" borderId="4" xfId="0" applyNumberFormat="1" applyFont="1" applyFill="1" applyBorder="1" applyAlignment="1">
      <alignment horizontal="center" vertical="center" shrinkToFit="1"/>
    </xf>
    <xf numFmtId="0" fontId="38" fillId="0" borderId="0" xfId="0" applyFont="1" applyFill="1"/>
    <xf numFmtId="0" fontId="42" fillId="0" borderId="4" xfId="0" applyFont="1" applyFill="1" applyBorder="1" applyAlignment="1">
      <alignment horizontal="left" vertical="center" wrapText="1"/>
    </xf>
    <xf numFmtId="3" fontId="42" fillId="0" borderId="4" xfId="0" applyNumberFormat="1" applyFont="1" applyFill="1" applyBorder="1" applyAlignment="1">
      <alignment vertical="center" shrinkToFit="1"/>
    </xf>
    <xf numFmtId="3" fontId="43" fillId="0" borderId="4" xfId="0" applyNumberFormat="1" applyFont="1" applyFill="1" applyBorder="1" applyAlignment="1">
      <alignment vertical="center" shrinkToFit="1"/>
    </xf>
    <xf numFmtId="0" fontId="37" fillId="0" borderId="4" xfId="0" applyFont="1" applyBorder="1" applyAlignment="1">
      <alignment horizontal="left" vertical="center"/>
    </xf>
    <xf numFmtId="0" fontId="37" fillId="0" borderId="4" xfId="0" applyFont="1" applyFill="1" applyBorder="1" applyAlignment="1">
      <alignment vertical="center" wrapText="1"/>
    </xf>
    <xf numFmtId="0" fontId="37" fillId="0" borderId="5" xfId="0" applyFont="1" applyBorder="1" applyAlignment="1">
      <alignment vertical="center" wrapText="1"/>
    </xf>
    <xf numFmtId="49" fontId="38" fillId="0" borderId="5" xfId="0" applyNumberFormat="1" applyFont="1" applyBorder="1" applyAlignment="1">
      <alignment horizontal="center" vertical="center"/>
    </xf>
    <xf numFmtId="3" fontId="38" fillId="0" borderId="5" xfId="0" applyNumberFormat="1" applyFont="1" applyBorder="1" applyAlignment="1">
      <alignment horizontal="center" vertical="center" shrinkToFit="1"/>
    </xf>
    <xf numFmtId="3" fontId="37" fillId="0" borderId="5" xfId="0" applyNumberFormat="1" applyFont="1" applyFill="1" applyBorder="1" applyAlignment="1">
      <alignment vertical="center" shrinkToFit="1"/>
    </xf>
    <xf numFmtId="3" fontId="39" fillId="0" borderId="5" xfId="0" applyNumberFormat="1" applyFont="1" applyFill="1" applyBorder="1" applyAlignment="1">
      <alignment vertical="center" shrinkToFit="1"/>
    </xf>
    <xf numFmtId="0" fontId="4" fillId="0" borderId="2" xfId="0" applyFont="1" applyBorder="1"/>
    <xf numFmtId="0" fontId="4" fillId="0" borderId="0" xfId="0" applyFont="1"/>
    <xf numFmtId="0" fontId="0" fillId="0" borderId="0" xfId="0" quotePrefix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3"/>
    </xf>
    <xf numFmtId="0" fontId="1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 indent="4"/>
    </xf>
    <xf numFmtId="0" fontId="19" fillId="0" borderId="0" xfId="0" applyFont="1"/>
    <xf numFmtId="0" fontId="19" fillId="0" borderId="0" xfId="0" applyFont="1" applyAlignment="1"/>
    <xf numFmtId="49" fontId="44" fillId="0" borderId="0" xfId="0" applyNumberFormat="1" applyFont="1" applyAlignment="1">
      <alignment horizontal="center"/>
    </xf>
    <xf numFmtId="0" fontId="45" fillId="0" borderId="16" xfId="0" applyFont="1" applyBorder="1" applyAlignment="1">
      <alignment horizontal="center" vertical="center" wrapText="1"/>
    </xf>
    <xf numFmtId="3" fontId="37" fillId="0" borderId="17" xfId="0" applyNumberFormat="1" applyFont="1" applyFill="1" applyBorder="1" applyAlignment="1">
      <alignment vertical="center" shrinkToFit="1"/>
    </xf>
    <xf numFmtId="0" fontId="46" fillId="0" borderId="18" xfId="3" applyNumberFormat="1" applyFont="1" applyFill="1" applyBorder="1" applyAlignment="1" applyProtection="1">
      <alignment wrapText="1"/>
      <protection hidden="1"/>
    </xf>
    <xf numFmtId="41" fontId="46" fillId="0" borderId="19" xfId="3" applyNumberFormat="1" applyFont="1" applyFill="1" applyBorder="1" applyAlignment="1" applyProtection="1">
      <protection hidden="1"/>
    </xf>
    <xf numFmtId="41" fontId="38" fillId="0" borderId="0" xfId="0" applyNumberFormat="1" applyFont="1"/>
    <xf numFmtId="3" fontId="37" fillId="0" borderId="20" xfId="0" applyNumberFormat="1" applyFont="1" applyFill="1" applyBorder="1" applyAlignment="1">
      <alignment vertical="center" shrinkToFit="1"/>
    </xf>
    <xf numFmtId="0" fontId="47" fillId="0" borderId="21" xfId="3" applyNumberFormat="1" applyFont="1" applyFill="1" applyBorder="1" applyAlignment="1" applyProtection="1">
      <alignment wrapText="1"/>
      <protection hidden="1"/>
    </xf>
    <xf numFmtId="41" fontId="47" fillId="0" borderId="19" xfId="3" applyNumberFormat="1" applyFont="1" applyFill="1" applyBorder="1" applyAlignment="1" applyProtection="1">
      <protection hidden="1"/>
    </xf>
    <xf numFmtId="0" fontId="46" fillId="0" borderId="21" xfId="3" applyNumberFormat="1" applyFont="1" applyFill="1" applyBorder="1" applyAlignment="1" applyProtection="1">
      <alignment horizontal="left" wrapText="1"/>
      <protection hidden="1"/>
    </xf>
    <xf numFmtId="3" fontId="47" fillId="0" borderId="21" xfId="3" applyNumberFormat="1" applyFont="1" applyFill="1" applyBorder="1" applyAlignment="1" applyProtection="1">
      <alignment wrapText="1"/>
      <protection hidden="1"/>
    </xf>
    <xf numFmtId="41" fontId="47" fillId="0" borderId="19" xfId="1" applyNumberFormat="1" applyFont="1" applyBorder="1" applyAlignment="1">
      <alignment horizontal="right"/>
    </xf>
    <xf numFmtId="3" fontId="46" fillId="0" borderId="21" xfId="3" applyNumberFormat="1" applyFont="1" applyFill="1" applyBorder="1" applyAlignment="1" applyProtection="1">
      <alignment horizontal="left" wrapText="1"/>
      <protection hidden="1"/>
    </xf>
    <xf numFmtId="3" fontId="42" fillId="0" borderId="20" xfId="0" applyNumberFormat="1" applyFont="1" applyFill="1" applyBorder="1" applyAlignment="1">
      <alignment vertical="center" shrinkToFit="1"/>
    </xf>
    <xf numFmtId="0" fontId="48" fillId="0" borderId="21" xfId="3" applyNumberFormat="1" applyFont="1" applyFill="1" applyBorder="1" applyAlignment="1" applyProtection="1">
      <alignment wrapText="1"/>
      <protection hidden="1"/>
    </xf>
    <xf numFmtId="41" fontId="48" fillId="0" borderId="19" xfId="1" applyNumberFormat="1" applyFont="1" applyBorder="1" applyAlignment="1">
      <alignment horizontal="right"/>
    </xf>
    <xf numFmtId="0" fontId="46" fillId="0" borderId="21" xfId="3" applyNumberFormat="1" applyFont="1" applyFill="1" applyBorder="1" applyAlignment="1" applyProtection="1">
      <alignment wrapText="1"/>
      <protection hidden="1"/>
    </xf>
    <xf numFmtId="3" fontId="37" fillId="0" borderId="22" xfId="0" applyNumberFormat="1" applyFont="1" applyFill="1" applyBorder="1" applyAlignment="1">
      <alignment vertical="center" shrinkToFit="1"/>
    </xf>
    <xf numFmtId="49" fontId="51" fillId="0" borderId="0" xfId="0" applyNumberFormat="1" applyFont="1" applyAlignment="1">
      <alignment horizontal="center"/>
    </xf>
    <xf numFmtId="0" fontId="0" fillId="0" borderId="0" xfId="0" applyAlignment="1"/>
    <xf numFmtId="0" fontId="16" fillId="0" borderId="0" xfId="0" applyFont="1"/>
    <xf numFmtId="49" fontId="5" fillId="0" borderId="0" xfId="0" applyNumberFormat="1" applyFont="1" applyAlignment="1">
      <alignment horizontal="center"/>
    </xf>
    <xf numFmtId="49" fontId="52" fillId="0" borderId="0" xfId="0" applyNumberFormat="1" applyFont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0" xfId="0" applyBorder="1" applyAlignment="1"/>
    <xf numFmtId="166" fontId="0" fillId="0" borderId="0" xfId="0" applyNumberFormat="1" applyBorder="1" applyAlignment="1"/>
    <xf numFmtId="0" fontId="7" fillId="0" borderId="23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25" xfId="0" applyBorder="1" applyAlignment="1"/>
    <xf numFmtId="0" fontId="7" fillId="0" borderId="26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/>
    </xf>
    <xf numFmtId="0" fontId="20" fillId="0" borderId="28" xfId="4" applyFont="1" applyBorder="1" applyAlignment="1">
      <alignment horizontal="center"/>
    </xf>
    <xf numFmtId="0" fontId="20" fillId="0" borderId="29" xfId="4" applyFont="1" applyBorder="1" applyAlignment="1">
      <alignment horizontal="center"/>
    </xf>
    <xf numFmtId="0" fontId="20" fillId="0" borderId="2" xfId="4" applyFont="1" applyBorder="1" applyAlignment="1">
      <alignment horizontal="center"/>
    </xf>
    <xf numFmtId="0" fontId="36" fillId="0" borderId="27" xfId="0" applyFont="1" applyBorder="1" applyAlignment="1">
      <alignment horizontal="center" vertical="center"/>
    </xf>
    <xf numFmtId="0" fontId="18" fillId="0" borderId="30" xfId="0" applyFont="1" applyBorder="1" applyAlignment="1">
      <alignment vertical="center"/>
    </xf>
    <xf numFmtId="49" fontId="18" fillId="0" borderId="3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 shrinkToFit="1"/>
    </xf>
    <xf numFmtId="0" fontId="20" fillId="0" borderId="31" xfId="4" applyFont="1" applyBorder="1" applyAlignment="1"/>
    <xf numFmtId="0" fontId="20" fillId="0" borderId="2" xfId="4" applyFont="1" applyBorder="1" applyAlignment="1">
      <alignment horizontal="center"/>
    </xf>
    <xf numFmtId="37" fontId="18" fillId="0" borderId="3" xfId="0" applyNumberFormat="1" applyFont="1" applyFill="1" applyBorder="1" applyAlignment="1">
      <alignment horizontal="right" vertical="center" shrinkToFit="1"/>
    </xf>
    <xf numFmtId="37" fontId="18" fillId="0" borderId="17" xfId="0" applyNumberFormat="1" applyFont="1" applyFill="1" applyBorder="1" applyAlignment="1">
      <alignment horizontal="right" vertical="center" shrinkToFit="1"/>
    </xf>
    <xf numFmtId="0" fontId="9" fillId="0" borderId="32" xfId="0" applyFont="1" applyBorder="1" applyAlignment="1">
      <alignment vertical="center"/>
    </xf>
    <xf numFmtId="49" fontId="9" fillId="0" borderId="4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 shrinkToFit="1"/>
    </xf>
    <xf numFmtId="49" fontId="20" fillId="0" borderId="4" xfId="5" applyNumberFormat="1" applyFont="1" applyBorder="1" applyAlignment="1" applyProtection="1">
      <alignment horizontal="left" wrapText="1"/>
      <protection hidden="1"/>
    </xf>
    <xf numFmtId="166" fontId="53" fillId="3" borderId="4" xfId="4" applyNumberFormat="1" applyFont="1" applyFill="1" applyBorder="1" applyAlignment="1" applyProtection="1">
      <alignment horizontal="right"/>
      <protection hidden="1"/>
    </xf>
    <xf numFmtId="3" fontId="54" fillId="4" borderId="7" xfId="0" applyNumberFormat="1" applyFont="1" applyFill="1" applyBorder="1" applyAlignment="1">
      <alignment vertical="center" shrinkToFit="1"/>
    </xf>
    <xf numFmtId="3" fontId="54" fillId="0" borderId="7" xfId="0" applyNumberFormat="1" applyFont="1" applyFill="1" applyBorder="1" applyAlignment="1">
      <alignment vertical="center" shrinkToFit="1"/>
    </xf>
    <xf numFmtId="49" fontId="20" fillId="0" borderId="4" xfId="6" applyNumberFormat="1" applyFont="1" applyBorder="1" applyAlignment="1" applyProtection="1">
      <alignment horizontal="left" wrapText="1"/>
      <protection hidden="1"/>
    </xf>
    <xf numFmtId="3" fontId="54" fillId="4" borderId="4" xfId="0" applyNumberFormat="1" applyFont="1" applyFill="1" applyBorder="1" applyAlignment="1">
      <alignment vertical="center" shrinkToFit="1"/>
    </xf>
    <xf numFmtId="3" fontId="54" fillId="0" borderId="4" xfId="0" applyNumberFormat="1" applyFont="1" applyFill="1" applyBorder="1" applyAlignment="1">
      <alignment vertical="center" shrinkToFit="1"/>
    </xf>
    <xf numFmtId="166" fontId="53" fillId="3" borderId="4" xfId="4" applyNumberFormat="1" applyFont="1" applyFill="1" applyBorder="1" applyAlignment="1" applyProtection="1">
      <alignment horizontal="center"/>
      <protection hidden="1"/>
    </xf>
    <xf numFmtId="49" fontId="20" fillId="5" borderId="4" xfId="7" applyNumberFormat="1" applyFont="1" applyFill="1" applyBorder="1" applyAlignment="1" applyProtection="1">
      <alignment horizontal="left" wrapText="1"/>
      <protection hidden="1"/>
    </xf>
    <xf numFmtId="166" fontId="53" fillId="5" borderId="4" xfId="7" applyNumberFormat="1" applyFont="1" applyFill="1" applyBorder="1" applyAlignment="1" applyProtection="1">
      <alignment horizontal="right"/>
      <protection hidden="1"/>
    </xf>
    <xf numFmtId="166" fontId="53" fillId="0" borderId="4" xfId="7" applyNumberFormat="1" applyFont="1" applyBorder="1" applyAlignment="1" applyProtection="1">
      <alignment horizontal="right"/>
      <protection hidden="1"/>
    </xf>
    <xf numFmtId="37" fontId="9" fillId="0" borderId="4" xfId="0" applyNumberFormat="1" applyFont="1" applyFill="1" applyBorder="1" applyAlignment="1">
      <alignment horizontal="right" vertical="center" shrinkToFit="1"/>
    </xf>
    <xf numFmtId="37" fontId="9" fillId="0" borderId="20" xfId="0" applyNumberFormat="1" applyFont="1" applyFill="1" applyBorder="1" applyAlignment="1">
      <alignment horizontal="right" vertical="center" shrinkToFit="1"/>
    </xf>
    <xf numFmtId="166" fontId="0" fillId="0" borderId="0" xfId="0" applyNumberFormat="1" applyBorder="1"/>
    <xf numFmtId="0" fontId="55" fillId="0" borderId="0" xfId="0" applyFont="1" applyBorder="1"/>
    <xf numFmtId="0" fontId="55" fillId="0" borderId="0" xfId="0" applyFont="1"/>
    <xf numFmtId="0" fontId="56" fillId="0" borderId="32" xfId="0" applyFont="1" applyBorder="1" applyAlignment="1">
      <alignment vertical="center"/>
    </xf>
    <xf numFmtId="49" fontId="56" fillId="0" borderId="4" xfId="0" applyNumberFormat="1" applyFont="1" applyBorder="1" applyAlignment="1">
      <alignment horizontal="center" vertical="center"/>
    </xf>
    <xf numFmtId="3" fontId="56" fillId="0" borderId="4" xfId="0" applyNumberFormat="1" applyFont="1" applyBorder="1" applyAlignment="1">
      <alignment horizontal="center" vertical="center" shrinkToFit="1"/>
    </xf>
    <xf numFmtId="166" fontId="53" fillId="0" borderId="4" xfId="5" applyNumberFormat="1" applyFont="1" applyBorder="1" applyAlignment="1" applyProtection="1">
      <alignment horizontal="right"/>
      <protection hidden="1"/>
    </xf>
    <xf numFmtId="3" fontId="57" fillId="0" borderId="4" xfId="0" applyNumberFormat="1" applyFont="1" applyFill="1" applyBorder="1" applyAlignment="1">
      <alignment vertical="center" shrinkToFit="1"/>
    </xf>
    <xf numFmtId="3" fontId="57" fillId="6" borderId="4" xfId="0" applyNumberFormat="1" applyFont="1" applyFill="1" applyBorder="1" applyAlignment="1">
      <alignment vertical="center" shrinkToFit="1"/>
    </xf>
    <xf numFmtId="166" fontId="53" fillId="0" borderId="4" xfId="6" applyNumberFormat="1" applyFont="1" applyBorder="1" applyAlignment="1" applyProtection="1">
      <alignment horizontal="right"/>
      <protection hidden="1"/>
    </xf>
    <xf numFmtId="49" fontId="20" fillId="0" borderId="4" xfId="4" applyNumberFormat="1" applyFont="1" applyBorder="1" applyAlignment="1" applyProtection="1">
      <alignment horizontal="left" wrapText="1"/>
      <protection hidden="1"/>
    </xf>
    <xf numFmtId="166" fontId="53" fillId="0" borderId="4" xfId="4" applyNumberFormat="1" applyFont="1" applyBorder="1" applyAlignment="1" applyProtection="1">
      <alignment horizontal="right"/>
      <protection hidden="1"/>
    </xf>
    <xf numFmtId="37" fontId="56" fillId="0" borderId="4" xfId="0" applyNumberFormat="1" applyFont="1" applyFill="1" applyBorder="1" applyAlignment="1">
      <alignment horizontal="right" vertical="center" shrinkToFit="1"/>
    </xf>
    <xf numFmtId="37" fontId="56" fillId="0" borderId="20" xfId="0" applyNumberFormat="1" applyFont="1" applyFill="1" applyBorder="1" applyAlignment="1">
      <alignment horizontal="right" vertical="center" shrinkToFit="1"/>
    </xf>
    <xf numFmtId="166" fontId="56" fillId="0" borderId="0" xfId="0" applyNumberFormat="1" applyFont="1" applyBorder="1"/>
    <xf numFmtId="0" fontId="56" fillId="0" borderId="0" xfId="0" applyFont="1" applyBorder="1"/>
    <xf numFmtId="0" fontId="58" fillId="0" borderId="0" xfId="0" applyFont="1" applyBorder="1"/>
    <xf numFmtId="0" fontId="58" fillId="0" borderId="0" xfId="0" applyFont="1"/>
    <xf numFmtId="0" fontId="56" fillId="0" borderId="32" xfId="0" applyFont="1" applyFill="1" applyBorder="1" applyAlignment="1">
      <alignment vertical="center"/>
    </xf>
    <xf numFmtId="49" fontId="56" fillId="0" borderId="4" xfId="0" applyNumberFormat="1" applyFont="1" applyFill="1" applyBorder="1" applyAlignment="1">
      <alignment horizontal="center" vertical="center"/>
    </xf>
    <xf numFmtId="3" fontId="56" fillId="0" borderId="4" xfId="0" applyNumberFormat="1" applyFont="1" applyFill="1" applyBorder="1" applyAlignment="1">
      <alignment horizontal="center" vertical="center" shrinkToFit="1"/>
    </xf>
    <xf numFmtId="49" fontId="20" fillId="0" borderId="4" xfId="8" applyNumberFormat="1" applyFont="1" applyBorder="1" applyAlignment="1" applyProtection="1">
      <alignment horizontal="left" wrapText="1"/>
      <protection hidden="1"/>
    </xf>
    <xf numFmtId="166" fontId="53" fillId="0" borderId="4" xfId="8" applyNumberFormat="1" applyFont="1" applyBorder="1" applyAlignment="1" applyProtection="1">
      <alignment horizontal="right"/>
      <protection hidden="1"/>
    </xf>
    <xf numFmtId="49" fontId="59" fillId="0" borderId="4" xfId="9" applyNumberFormat="1" applyFont="1" applyFill="1" applyBorder="1" applyAlignment="1" applyProtection="1">
      <alignment horizontal="left" wrapText="1"/>
      <protection hidden="1"/>
    </xf>
    <xf numFmtId="166" fontId="60" fillId="0" borderId="4" xfId="9" applyNumberFormat="1" applyFont="1" applyFill="1" applyBorder="1" applyAlignment="1" applyProtection="1">
      <alignment horizontal="right"/>
      <protection hidden="1"/>
    </xf>
    <xf numFmtId="166" fontId="20" fillId="0" borderId="0" xfId="10" applyNumberFormat="1" applyFont="1" applyAlignment="1"/>
    <xf numFmtId="166" fontId="56" fillId="0" borderId="0" xfId="0" applyNumberFormat="1" applyFont="1" applyFill="1" applyBorder="1"/>
    <xf numFmtId="0" fontId="56" fillId="0" borderId="0" xfId="0" applyFont="1" applyFill="1" applyBorder="1"/>
    <xf numFmtId="0" fontId="56" fillId="0" borderId="0" xfId="0" applyFont="1" applyFill="1"/>
    <xf numFmtId="49" fontId="59" fillId="0" borderId="4" xfId="9" applyNumberFormat="1" applyFont="1" applyBorder="1" applyAlignment="1" applyProtection="1">
      <alignment horizontal="left" wrapText="1"/>
      <protection hidden="1"/>
    </xf>
    <xf numFmtId="166" fontId="60" fillId="0" borderId="4" xfId="9" applyNumberFormat="1" applyFont="1" applyBorder="1" applyAlignment="1" applyProtection="1">
      <alignment horizontal="right"/>
      <protection hidden="1"/>
    </xf>
    <xf numFmtId="0" fontId="56" fillId="0" borderId="0" xfId="0" applyFont="1"/>
    <xf numFmtId="166" fontId="20" fillId="0" borderId="4" xfId="4" applyNumberFormat="1" applyFont="1" applyBorder="1"/>
    <xf numFmtId="166" fontId="54" fillId="4" borderId="4" xfId="0" applyNumberFormat="1" applyFont="1" applyFill="1" applyBorder="1" applyAlignment="1">
      <alignment vertical="center" shrinkToFit="1"/>
    </xf>
    <xf numFmtId="49" fontId="20" fillId="0" borderId="4" xfId="9" applyNumberFormat="1" applyFont="1" applyBorder="1" applyAlignment="1" applyProtection="1">
      <alignment horizontal="left" wrapText="1"/>
      <protection hidden="1"/>
    </xf>
    <xf numFmtId="166" fontId="53" fillId="0" borderId="4" xfId="9" applyNumberFormat="1" applyFont="1" applyBorder="1" applyAlignment="1" applyProtection="1">
      <alignment horizontal="right"/>
      <protection hidden="1"/>
    </xf>
    <xf numFmtId="0" fontId="56" fillId="0" borderId="32" xfId="0" applyFont="1" applyBorder="1" applyAlignment="1">
      <alignment vertical="center" wrapText="1"/>
    </xf>
    <xf numFmtId="166" fontId="59" fillId="0" borderId="4" xfId="4" applyNumberFormat="1" applyFont="1" applyBorder="1"/>
    <xf numFmtId="0" fontId="55" fillId="0" borderId="32" xfId="0" applyFont="1" applyBorder="1" applyAlignment="1">
      <alignment vertical="center" wrapText="1"/>
    </xf>
    <xf numFmtId="37" fontId="18" fillId="0" borderId="4" xfId="0" applyNumberFormat="1" applyFont="1" applyFill="1" applyBorder="1" applyAlignment="1">
      <alignment horizontal="right" vertical="center" shrinkToFit="1"/>
    </xf>
    <xf numFmtId="37" fontId="18" fillId="0" borderId="20" xfId="0" applyNumberFormat="1" applyFont="1" applyFill="1" applyBorder="1" applyAlignment="1">
      <alignment horizontal="right" vertical="center" shrinkToFit="1"/>
    </xf>
    <xf numFmtId="49" fontId="18" fillId="0" borderId="4" xfId="0" applyNumberFormat="1" applyFont="1" applyBorder="1" applyAlignment="1">
      <alignment horizontal="center" vertical="center"/>
    </xf>
    <xf numFmtId="0" fontId="18" fillId="0" borderId="32" xfId="0" applyFont="1" applyBorder="1" applyAlignment="1">
      <alignment vertical="center"/>
    </xf>
    <xf numFmtId="0" fontId="56" fillId="0" borderId="32" xfId="0" applyFont="1" applyFill="1" applyBorder="1" applyAlignment="1">
      <alignment vertical="center" wrapText="1"/>
    </xf>
    <xf numFmtId="3" fontId="60" fillId="0" borderId="4" xfId="9" applyNumberFormat="1" applyFont="1" applyFill="1" applyBorder="1" applyAlignment="1" applyProtection="1">
      <alignment horizontal="right"/>
      <protection hidden="1"/>
    </xf>
    <xf numFmtId="0" fontId="9" fillId="0" borderId="32" xfId="0" applyFont="1" applyBorder="1" applyAlignment="1">
      <alignment vertical="center" wrapText="1"/>
    </xf>
    <xf numFmtId="3" fontId="53" fillId="0" borderId="4" xfId="9" applyNumberFormat="1" applyFont="1" applyBorder="1" applyAlignment="1" applyProtection="1">
      <alignment horizontal="right"/>
      <protection hidden="1"/>
    </xf>
    <xf numFmtId="3" fontId="60" fillId="0" borderId="4" xfId="9" applyNumberFormat="1" applyFont="1" applyBorder="1" applyAlignment="1" applyProtection="1">
      <alignment horizontal="right"/>
      <protection hidden="1"/>
    </xf>
    <xf numFmtId="49" fontId="20" fillId="0" borderId="4" xfId="11" applyNumberFormat="1" applyFont="1" applyBorder="1" applyAlignment="1" applyProtection="1">
      <alignment horizontal="left" wrapText="1"/>
      <protection hidden="1"/>
    </xf>
    <xf numFmtId="166" fontId="53" fillId="0" borderId="4" xfId="11" applyNumberFormat="1" applyFont="1" applyBorder="1" applyAlignment="1" applyProtection="1">
      <alignment horizontal="right"/>
      <protection hidden="1"/>
    </xf>
    <xf numFmtId="0" fontId="55" fillId="0" borderId="32" xfId="0" applyFont="1" applyBorder="1" applyAlignment="1">
      <alignment vertical="center"/>
    </xf>
    <xf numFmtId="0" fontId="10" fillId="0" borderId="3" xfId="4" applyFont="1" applyBorder="1" applyAlignment="1">
      <alignment horizontal="center" vertical="center" wrapText="1"/>
    </xf>
    <xf numFmtId="166" fontId="61" fillId="0" borderId="5" xfId="4" applyNumberFormat="1" applyFont="1" applyBorder="1" applyAlignment="1" applyProtection="1">
      <alignment horizontal="right"/>
      <protection hidden="1"/>
    </xf>
    <xf numFmtId="166" fontId="61" fillId="0" borderId="6" xfId="4" applyNumberFormat="1" applyFont="1" applyBorder="1" applyAlignment="1" applyProtection="1">
      <alignment horizontal="right"/>
      <protection hidden="1"/>
    </xf>
    <xf numFmtId="3" fontId="62" fillId="0" borderId="4" xfId="9" applyNumberFormat="1" applyFont="1" applyBorder="1" applyAlignment="1" applyProtection="1">
      <alignment horizontal="right"/>
      <protection hidden="1"/>
    </xf>
    <xf numFmtId="0" fontId="63" fillId="0" borderId="3" xfId="4" applyFont="1" applyBorder="1" applyAlignment="1">
      <alignment horizontal="center" vertical="center" wrapText="1"/>
    </xf>
    <xf numFmtId="166" fontId="64" fillId="0" borderId="5" xfId="4" applyNumberFormat="1" applyFont="1" applyBorder="1" applyAlignment="1" applyProtection="1">
      <alignment horizontal="right"/>
      <protection hidden="1"/>
    </xf>
    <xf numFmtId="166" fontId="64" fillId="0" borderId="6" xfId="4" applyNumberFormat="1" applyFont="1" applyBorder="1" applyAlignment="1" applyProtection="1">
      <alignment horizontal="right"/>
      <protection hidden="1"/>
    </xf>
    <xf numFmtId="3" fontId="64" fillId="0" borderId="5" xfId="4" applyNumberFormat="1" applyFont="1" applyBorder="1" applyAlignment="1" applyProtection="1">
      <alignment horizontal="right"/>
      <protection hidden="1"/>
    </xf>
    <xf numFmtId="3" fontId="64" fillId="0" borderId="6" xfId="4" applyNumberFormat="1" applyFont="1" applyBorder="1" applyAlignment="1" applyProtection="1">
      <alignment horizontal="right"/>
      <protection hidden="1"/>
    </xf>
    <xf numFmtId="0" fontId="55" fillId="0" borderId="32" xfId="0" applyFont="1" applyBorder="1" applyAlignment="1">
      <alignment horizontal="left" vertical="center"/>
    </xf>
    <xf numFmtId="0" fontId="10" fillId="0" borderId="3" xfId="4" applyFont="1" applyFill="1" applyBorder="1" applyAlignment="1">
      <alignment horizontal="center" vertical="center" wrapText="1"/>
    </xf>
    <xf numFmtId="166" fontId="61" fillId="0" borderId="5" xfId="4" applyNumberFormat="1" applyFont="1" applyFill="1" applyBorder="1" applyAlignment="1" applyProtection="1">
      <alignment horizontal="right"/>
      <protection hidden="1"/>
    </xf>
    <xf numFmtId="166" fontId="61" fillId="0" borderId="6" xfId="4" applyNumberFormat="1" applyFont="1" applyFill="1" applyBorder="1" applyAlignment="1" applyProtection="1">
      <alignment horizontal="right"/>
      <protection hidden="1"/>
    </xf>
    <xf numFmtId="0" fontId="10" fillId="0" borderId="19" xfId="4" applyFont="1" applyFill="1" applyBorder="1" applyAlignment="1">
      <alignment horizontal="center" vertical="center" wrapText="1"/>
    </xf>
    <xf numFmtId="3" fontId="65" fillId="0" borderId="4" xfId="0" applyNumberFormat="1" applyFont="1" applyFill="1" applyBorder="1" applyAlignment="1">
      <alignment vertical="center" shrinkToFit="1"/>
    </xf>
    <xf numFmtId="166" fontId="66" fillId="0" borderId="19" xfId="4" applyNumberFormat="1" applyFont="1" applyFill="1" applyBorder="1" applyAlignment="1">
      <alignment horizontal="center" vertical="center" wrapText="1"/>
    </xf>
    <xf numFmtId="0" fontId="18" fillId="0" borderId="33" xfId="0" applyFont="1" applyBorder="1" applyAlignment="1">
      <alignment vertical="center" wrapText="1"/>
    </xf>
    <xf numFmtId="49" fontId="9" fillId="0" borderId="5" xfId="0" applyNumberFormat="1" applyFont="1" applyBorder="1" applyAlignment="1">
      <alignment horizontal="center" vertical="center"/>
    </xf>
    <xf numFmtId="3" fontId="18" fillId="0" borderId="5" xfId="0" applyNumberFormat="1" applyFont="1" applyBorder="1" applyAlignment="1">
      <alignment horizontal="center" vertical="center" shrinkToFit="1"/>
    </xf>
    <xf numFmtId="3" fontId="68" fillId="0" borderId="5" xfId="0" applyNumberFormat="1" applyFont="1" applyFill="1" applyBorder="1" applyAlignment="1">
      <alignment vertical="center" shrinkToFit="1"/>
    </xf>
    <xf numFmtId="3" fontId="69" fillId="0" borderId="5" xfId="0" applyNumberFormat="1" applyFont="1" applyFill="1" applyBorder="1" applyAlignment="1">
      <alignment vertical="center" shrinkToFit="1"/>
    </xf>
    <xf numFmtId="37" fontId="18" fillId="0" borderId="5" xfId="0" applyNumberFormat="1" applyFont="1" applyFill="1" applyBorder="1" applyAlignment="1">
      <alignment horizontal="right" vertical="center" shrinkToFit="1"/>
    </xf>
    <xf numFmtId="37" fontId="18" fillId="0" borderId="22" xfId="0" applyNumberFormat="1" applyFont="1" applyFill="1" applyBorder="1" applyAlignment="1">
      <alignment horizontal="right" vertical="center" shrinkToFit="1"/>
    </xf>
    <xf numFmtId="37" fontId="0" fillId="0" borderId="0" xfId="0" applyNumberFormat="1" applyBorder="1"/>
    <xf numFmtId="0" fontId="9" fillId="0" borderId="34" xfId="0" applyFont="1" applyBorder="1"/>
    <xf numFmtId="0" fontId="9" fillId="0" borderId="8" xfId="0" applyFont="1" applyBorder="1"/>
    <xf numFmtId="3" fontId="16" fillId="0" borderId="8" xfId="0" applyNumberFormat="1" applyFont="1" applyFill="1" applyBorder="1"/>
    <xf numFmtId="0" fontId="16" fillId="0" borderId="8" xfId="0" applyFont="1" applyFill="1" applyBorder="1"/>
    <xf numFmtId="167" fontId="9" fillId="0" borderId="8" xfId="0" applyNumberFormat="1" applyFont="1" applyBorder="1"/>
    <xf numFmtId="0" fontId="9" fillId="0" borderId="35" xfId="0" applyFont="1" applyBorder="1"/>
    <xf numFmtId="0" fontId="9" fillId="0" borderId="0" xfId="0" applyFont="1" applyBorder="1"/>
    <xf numFmtId="0" fontId="16" fillId="0" borderId="0" xfId="0" applyFont="1" applyBorder="1"/>
    <xf numFmtId="167" fontId="9" fillId="0" borderId="0" xfId="0" applyNumberFormat="1" applyFont="1" applyBorder="1"/>
    <xf numFmtId="166" fontId="16" fillId="0" borderId="0" xfId="0" applyNumberFormat="1" applyFont="1"/>
    <xf numFmtId="3" fontId="16" fillId="0" borderId="0" xfId="0" applyNumberFormat="1" applyFont="1"/>
    <xf numFmtId="0" fontId="1" fillId="0" borderId="0" xfId="0" applyFont="1" applyAlignment="1">
      <alignment horizontal="left" indent="1"/>
    </xf>
    <xf numFmtId="0" fontId="2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166" fontId="70" fillId="0" borderId="0" xfId="0" applyNumberFormat="1" applyFont="1"/>
    <xf numFmtId="3" fontId="22" fillId="0" borderId="0" xfId="0" applyNumberFormat="1" applyFont="1"/>
    <xf numFmtId="38" fontId="0" fillId="0" borderId="0" xfId="0" applyNumberFormat="1" applyAlignment="1">
      <alignment horizontal="center"/>
    </xf>
    <xf numFmtId="38" fontId="0" fillId="0" borderId="0" xfId="0" applyNumberFormat="1"/>
    <xf numFmtId="0" fontId="70" fillId="0" borderId="0" xfId="0" applyFont="1"/>
    <xf numFmtId="38" fontId="22" fillId="0" borderId="0" xfId="0" applyNumberFormat="1" applyFont="1"/>
    <xf numFmtId="0" fontId="0" fillId="0" borderId="0" xfId="0" applyAlignment="1">
      <alignment horizontal="center"/>
    </xf>
    <xf numFmtId="38" fontId="16" fillId="0" borderId="0" xfId="0" applyNumberFormat="1" applyFont="1"/>
    <xf numFmtId="0" fontId="13" fillId="0" borderId="0" xfId="0" applyFont="1" applyAlignment="1">
      <alignment horizontal="left" indent="2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/>
    <xf numFmtId="0" fontId="46" fillId="0" borderId="36" xfId="0" applyFont="1" applyBorder="1" applyAlignment="1">
      <alignment vertical="top" wrapText="1"/>
    </xf>
    <xf numFmtId="0" fontId="47" fillId="0" borderId="36" xfId="0" applyFont="1" applyBorder="1" applyAlignment="1">
      <alignment horizontal="right" vertical="top"/>
    </xf>
    <xf numFmtId="49" fontId="20" fillId="0" borderId="4" xfId="12" applyNumberFormat="1" applyFont="1" applyBorder="1" applyAlignment="1" applyProtection="1">
      <alignment horizontal="left" wrapText="1"/>
      <protection hidden="1"/>
    </xf>
    <xf numFmtId="166" fontId="53" fillId="7" borderId="4" xfId="12" applyNumberFormat="1" applyFont="1" applyFill="1" applyBorder="1" applyAlignment="1" applyProtection="1">
      <alignment horizontal="right"/>
      <protection hidden="1"/>
    </xf>
    <xf numFmtId="0" fontId="47" fillId="0" borderId="36" xfId="0" applyFont="1" applyBorder="1" applyAlignment="1">
      <alignment vertical="top" wrapText="1"/>
    </xf>
    <xf numFmtId="3" fontId="47" fillId="0" borderId="37" xfId="0" applyNumberFormat="1" applyFont="1" applyBorder="1" applyAlignment="1">
      <alignment horizontal="right" vertical="top"/>
    </xf>
    <xf numFmtId="166" fontId="53" fillId="0" borderId="4" xfId="12" applyNumberFormat="1" applyFont="1" applyBorder="1" applyAlignment="1" applyProtection="1">
      <alignment horizontal="right"/>
      <protection hidden="1"/>
    </xf>
    <xf numFmtId="49" fontId="20" fillId="0" borderId="4" xfId="13" applyNumberFormat="1" applyFont="1" applyBorder="1" applyAlignment="1" applyProtection="1">
      <alignment horizontal="left" wrapText="1"/>
      <protection hidden="1"/>
    </xf>
    <xf numFmtId="166" fontId="53" fillId="0" borderId="4" xfId="13" applyNumberFormat="1" applyFont="1" applyBorder="1" applyAlignment="1" applyProtection="1">
      <alignment horizontal="right"/>
      <protection hidden="1"/>
    </xf>
    <xf numFmtId="3" fontId="47" fillId="0" borderId="36" xfId="0" applyNumberFormat="1" applyFont="1" applyBorder="1" applyAlignment="1">
      <alignment horizontal="right" vertical="top"/>
    </xf>
    <xf numFmtId="49" fontId="20" fillId="0" borderId="4" xfId="14" applyNumberFormat="1" applyFont="1" applyBorder="1" applyAlignment="1" applyProtection="1">
      <alignment horizontal="left" wrapText="1"/>
      <protection hidden="1"/>
    </xf>
    <xf numFmtId="166" fontId="53" fillId="0" borderId="4" xfId="14" applyNumberFormat="1" applyFont="1" applyBorder="1" applyAlignment="1" applyProtection="1">
      <alignment horizontal="right"/>
      <protection hidden="1"/>
    </xf>
    <xf numFmtId="0" fontId="71" fillId="0" borderId="36" xfId="0" applyFont="1" applyBorder="1" applyAlignment="1">
      <alignment vertical="top" wrapText="1"/>
    </xf>
    <xf numFmtId="3" fontId="71" fillId="0" borderId="37" xfId="0" applyNumberFormat="1" applyFont="1" applyBorder="1" applyAlignment="1">
      <alignment horizontal="right" vertical="top"/>
    </xf>
    <xf numFmtId="0" fontId="46" fillId="0" borderId="36" xfId="0" applyFont="1" applyBorder="1" applyAlignment="1">
      <alignment horizontal="justify" vertical="top" wrapText="1"/>
    </xf>
    <xf numFmtId="0" fontId="47" fillId="0" borderId="36" xfId="0" applyFont="1" applyBorder="1" applyAlignment="1">
      <alignment horizontal="justify" vertical="top" wrapText="1"/>
    </xf>
    <xf numFmtId="0" fontId="71" fillId="0" borderId="38" xfId="0" applyFont="1" applyBorder="1" applyAlignment="1">
      <alignment horizontal="justify" vertical="top" wrapText="1"/>
    </xf>
    <xf numFmtId="3" fontId="71" fillId="0" borderId="38" xfId="0" applyNumberFormat="1" applyFont="1" applyBorder="1" applyAlignment="1">
      <alignment horizontal="right" vertical="top"/>
    </xf>
    <xf numFmtId="49" fontId="20" fillId="0" borderId="4" xfId="15" applyNumberFormat="1" applyFont="1" applyBorder="1" applyAlignment="1" applyProtection="1">
      <alignment horizontal="left" wrapText="1"/>
      <protection hidden="1"/>
    </xf>
    <xf numFmtId="49" fontId="20" fillId="5" borderId="4" xfId="16" applyNumberFormat="1" applyFont="1" applyFill="1" applyBorder="1" applyAlignment="1" applyProtection="1">
      <alignment horizontal="left" wrapText="1"/>
      <protection hidden="1"/>
    </xf>
    <xf numFmtId="166" fontId="53" fillId="5" borderId="4" xfId="16" applyNumberFormat="1" applyFont="1" applyFill="1" applyBorder="1" applyAlignment="1" applyProtection="1">
      <alignment horizontal="right"/>
      <protection hidden="1"/>
    </xf>
    <xf numFmtId="49" fontId="20" fillId="5" borderId="4" xfId="17" applyNumberFormat="1" applyFont="1" applyFill="1" applyBorder="1" applyAlignment="1" applyProtection="1">
      <alignment horizontal="left" wrapText="1"/>
      <protection hidden="1"/>
    </xf>
    <xf numFmtId="166" fontId="53" fillId="5" borderId="4" xfId="17" applyNumberFormat="1" applyFont="1" applyFill="1" applyBorder="1" applyAlignment="1" applyProtection="1">
      <alignment horizontal="right"/>
      <protection hidden="1"/>
    </xf>
    <xf numFmtId="49" fontId="20" fillId="5" borderId="4" xfId="18" applyNumberFormat="1" applyFont="1" applyFill="1" applyBorder="1" applyAlignment="1" applyProtection="1">
      <alignment horizontal="left" wrapText="1"/>
      <protection hidden="1"/>
    </xf>
    <xf numFmtId="166" fontId="53" fillId="5" borderId="4" xfId="18" applyNumberFormat="1" applyFont="1" applyFill="1" applyBorder="1" applyAlignment="1" applyProtection="1">
      <alignment horizontal="right"/>
      <protection hidden="1"/>
    </xf>
    <xf numFmtId="166" fontId="53" fillId="0" borderId="4" xfId="15" applyNumberFormat="1" applyFont="1" applyBorder="1" applyAlignment="1" applyProtection="1">
      <alignment horizontal="right"/>
      <protection hidden="1"/>
    </xf>
    <xf numFmtId="49" fontId="20" fillId="0" borderId="4" xfId="16" applyNumberFormat="1" applyFont="1" applyBorder="1" applyAlignment="1" applyProtection="1">
      <alignment horizontal="left" wrapText="1"/>
      <protection hidden="1"/>
    </xf>
    <xf numFmtId="166" fontId="53" fillId="0" borderId="4" xfId="16" applyNumberFormat="1" applyFont="1" applyBorder="1" applyAlignment="1" applyProtection="1">
      <alignment horizontal="right"/>
      <protection hidden="1"/>
    </xf>
    <xf numFmtId="49" fontId="20" fillId="0" borderId="4" xfId="17" applyNumberFormat="1" applyFont="1" applyBorder="1" applyAlignment="1" applyProtection="1">
      <alignment horizontal="left" wrapText="1"/>
      <protection hidden="1"/>
    </xf>
    <xf numFmtId="166" fontId="53" fillId="0" borderId="4" xfId="17" applyNumberFormat="1" applyFont="1" applyBorder="1" applyAlignment="1" applyProtection="1">
      <alignment horizontal="right"/>
      <protection hidden="1"/>
    </xf>
    <xf numFmtId="37" fontId="73" fillId="0" borderId="4" xfId="0" applyNumberFormat="1" applyFont="1" applyFill="1" applyBorder="1" applyAlignment="1">
      <alignment horizontal="right" vertical="center" shrinkToFit="1"/>
    </xf>
    <xf numFmtId="166" fontId="20" fillId="0" borderId="0" xfId="19" applyNumberFormat="1" applyFont="1"/>
    <xf numFmtId="167" fontId="1" fillId="0" borderId="0" xfId="0" applyNumberFormat="1" applyFont="1"/>
    <xf numFmtId="167" fontId="0" fillId="0" borderId="0" xfId="0" applyNumberFormat="1"/>
    <xf numFmtId="167" fontId="31" fillId="0" borderId="0" xfId="0" applyNumberFormat="1" applyFont="1" applyAlignment="1">
      <alignment horizontal="center"/>
    </xf>
    <xf numFmtId="49" fontId="78" fillId="0" borderId="0" xfId="0" applyNumberFormat="1" applyFont="1" applyAlignment="1">
      <alignment horizontal="center"/>
    </xf>
    <xf numFmtId="49" fontId="79" fillId="0" borderId="0" xfId="0" applyNumberFormat="1" applyFont="1" applyAlignment="1"/>
    <xf numFmtId="0" fontId="55" fillId="0" borderId="0" xfId="0" applyFont="1" applyAlignment="1"/>
    <xf numFmtId="167" fontId="4" fillId="0" borderId="0" xfId="0" applyNumberFormat="1" applyFont="1"/>
    <xf numFmtId="167" fontId="80" fillId="0" borderId="0" xfId="0" applyNumberFormat="1" applyFont="1" applyAlignment="1">
      <alignment horizontal="left" indent="3"/>
    </xf>
    <xf numFmtId="167" fontId="80" fillId="0" borderId="0" xfId="0" applyNumberFormat="1" applyFont="1"/>
    <xf numFmtId="167" fontId="80" fillId="0" borderId="0" xfId="0" quotePrefix="1" applyNumberFormat="1" applyFont="1" applyAlignment="1">
      <alignment horizontal="left" indent="3"/>
    </xf>
    <xf numFmtId="167" fontId="80" fillId="0" borderId="0" xfId="0" applyNumberFormat="1" applyFont="1" applyAlignment="1"/>
    <xf numFmtId="167" fontId="81" fillId="0" borderId="0" xfId="0" quotePrefix="1" applyNumberFormat="1" applyFont="1" applyAlignment="1">
      <alignment horizontal="left" indent="3"/>
    </xf>
    <xf numFmtId="167" fontId="81" fillId="0" borderId="0" xfId="0" applyNumberFormat="1" applyFont="1" applyAlignment="1"/>
    <xf numFmtId="167" fontId="81" fillId="0" borderId="0" xfId="0" applyNumberFormat="1" applyFont="1"/>
    <xf numFmtId="0" fontId="82" fillId="0" borderId="0" xfId="0" applyFont="1"/>
    <xf numFmtId="167" fontId="81" fillId="0" borderId="0" xfId="0" applyNumberFormat="1" applyFont="1" applyAlignment="1">
      <alignment horizontal="left" indent="4"/>
    </xf>
    <xf numFmtId="167" fontId="19" fillId="0" borderId="0" xfId="0" applyNumberFormat="1" applyFont="1"/>
    <xf numFmtId="167" fontId="81" fillId="0" borderId="0" xfId="0" applyNumberFormat="1" applyFont="1" applyAlignment="1">
      <alignment horizontal="left" indent="3"/>
    </xf>
    <xf numFmtId="167" fontId="80" fillId="0" borderId="0" xfId="0" quotePrefix="1" applyNumberFormat="1" applyFont="1" applyAlignment="1">
      <alignment wrapText="1"/>
    </xf>
    <xf numFmtId="167" fontId="80" fillId="0" borderId="0" xfId="0" applyNumberFormat="1" applyFont="1" applyAlignment="1">
      <alignment horizontal="left" indent="4"/>
    </xf>
    <xf numFmtId="0" fontId="83" fillId="0" borderId="0" xfId="0" applyFont="1"/>
    <xf numFmtId="167" fontId="80" fillId="0" borderId="0" xfId="0" applyNumberFormat="1" applyFont="1" applyFill="1"/>
    <xf numFmtId="0" fontId="80" fillId="0" borderId="0" xfId="0" applyFont="1"/>
    <xf numFmtId="167" fontId="84" fillId="0" borderId="0" xfId="0" quotePrefix="1" applyNumberFormat="1" applyFont="1"/>
    <xf numFmtId="167" fontId="84" fillId="0" borderId="0" xfId="0" applyNumberFormat="1" applyFont="1"/>
    <xf numFmtId="0" fontId="41" fillId="0" borderId="0" xfId="0" applyFont="1"/>
    <xf numFmtId="167" fontId="80" fillId="0" borderId="0" xfId="0" quotePrefix="1" applyNumberFormat="1" applyFont="1"/>
    <xf numFmtId="167" fontId="85" fillId="0" borderId="0" xfId="0" applyNumberFormat="1" applyFont="1" applyAlignment="1">
      <alignment horizontal="left" indent="3"/>
    </xf>
    <xf numFmtId="167" fontId="85" fillId="0" borderId="0" xfId="0" quotePrefix="1" applyNumberFormat="1" applyFont="1" applyAlignment="1"/>
    <xf numFmtId="167" fontId="85" fillId="0" borderId="0" xfId="0" applyNumberFormat="1" applyFont="1" applyAlignment="1"/>
    <xf numFmtId="167" fontId="85" fillId="0" borderId="0" xfId="0" applyNumberFormat="1" applyFont="1"/>
    <xf numFmtId="167" fontId="85" fillId="0" borderId="0" xfId="0" applyNumberFormat="1" applyFont="1" applyAlignment="1">
      <alignment horizontal="center"/>
    </xf>
    <xf numFmtId="0" fontId="85" fillId="0" borderId="0" xfId="0" applyFont="1"/>
    <xf numFmtId="167" fontId="80" fillId="0" borderId="0" xfId="0" quotePrefix="1" applyNumberFormat="1" applyFont="1" applyAlignment="1">
      <alignment horizontal="left" indent="6"/>
    </xf>
    <xf numFmtId="167" fontId="80" fillId="0" borderId="0" xfId="0" quotePrefix="1" applyNumberFormat="1" applyFont="1" applyAlignment="1"/>
    <xf numFmtId="37" fontId="9" fillId="0" borderId="0" xfId="20" applyNumberFormat="1" applyFont="1" applyAlignment="1">
      <alignment horizontal="right" indent="2"/>
    </xf>
    <xf numFmtId="3" fontId="12" fillId="0" borderId="12" xfId="0" applyNumberFormat="1" applyFont="1" applyBorder="1"/>
    <xf numFmtId="167" fontId="80" fillId="0" borderId="0" xfId="0" applyNumberFormat="1" applyFont="1" applyAlignment="1">
      <alignment horizontal="center"/>
    </xf>
    <xf numFmtId="167" fontId="86" fillId="0" borderId="0" xfId="0" quotePrefix="1" applyNumberFormat="1" applyFont="1" applyAlignment="1">
      <alignment horizontal="left" indent="3"/>
    </xf>
    <xf numFmtId="3" fontId="85" fillId="0" borderId="0" xfId="1" applyNumberFormat="1" applyFont="1" applyAlignment="1">
      <alignment horizontal="right" indent="2"/>
    </xf>
    <xf numFmtId="167" fontId="87" fillId="0" borderId="0" xfId="0" applyNumberFormat="1" applyFont="1" applyAlignment="1">
      <alignment horizontal="center"/>
    </xf>
    <xf numFmtId="3" fontId="20" fillId="0" borderId="0" xfId="0" applyNumberFormat="1" applyFont="1" applyBorder="1"/>
    <xf numFmtId="3" fontId="12" fillId="0" borderId="0" xfId="0" applyNumberFormat="1" applyFont="1" applyBorder="1"/>
    <xf numFmtId="167" fontId="86" fillId="0" borderId="0" xfId="0" applyNumberFormat="1" applyFont="1" applyFill="1" applyAlignment="1">
      <alignment horizontal="left" indent="3"/>
    </xf>
    <xf numFmtId="167" fontId="80" fillId="0" borderId="0" xfId="0" quotePrefix="1" applyNumberFormat="1" applyFont="1" applyFill="1"/>
    <xf numFmtId="3" fontId="80" fillId="0" borderId="0" xfId="1" applyNumberFormat="1" applyFont="1" applyFill="1" applyAlignment="1">
      <alignment horizontal="right" indent="2"/>
    </xf>
    <xf numFmtId="167" fontId="87" fillId="0" borderId="0" xfId="0" applyNumberFormat="1" applyFont="1" applyFill="1" applyAlignment="1">
      <alignment horizontal="center"/>
    </xf>
    <xf numFmtId="3" fontId="37" fillId="0" borderId="0" xfId="0" applyNumberFormat="1" applyFont="1" applyFill="1" applyBorder="1" applyAlignment="1">
      <alignment vertical="center" shrinkToFit="1"/>
    </xf>
    <xf numFmtId="167" fontId="80" fillId="8" borderId="0" xfId="0" applyNumberFormat="1" applyFont="1" applyFill="1" applyAlignment="1">
      <alignment horizontal="left" indent="3"/>
    </xf>
    <xf numFmtId="167" fontId="80" fillId="8" borderId="0" xfId="0" quotePrefix="1" applyNumberFormat="1" applyFont="1" applyFill="1"/>
    <xf numFmtId="167" fontId="80" fillId="8" borderId="0" xfId="0" applyNumberFormat="1" applyFont="1" applyFill="1"/>
    <xf numFmtId="0" fontId="0" fillId="8" borderId="0" xfId="0" applyFill="1" applyBorder="1"/>
    <xf numFmtId="0" fontId="0" fillId="8" borderId="0" xfId="0" applyFill="1"/>
    <xf numFmtId="167" fontId="80" fillId="8" borderId="0" xfId="0" quotePrefix="1" applyNumberFormat="1" applyFont="1" applyFill="1" applyAlignment="1">
      <alignment horizontal="left" indent="4"/>
    </xf>
    <xf numFmtId="167" fontId="87" fillId="8" borderId="0" xfId="0" applyNumberFormat="1" applyFont="1" applyFill="1" applyAlignment="1">
      <alignment horizontal="center"/>
    </xf>
    <xf numFmtId="167" fontId="80" fillId="8" borderId="0" xfId="0" applyNumberFormat="1" applyFont="1" applyFill="1" applyAlignment="1">
      <alignment horizontal="center"/>
    </xf>
    <xf numFmtId="3" fontId="80" fillId="8" borderId="0" xfId="1" applyNumberFormat="1" applyFont="1" applyFill="1" applyAlignment="1">
      <alignment horizontal="right" indent="2"/>
    </xf>
    <xf numFmtId="167" fontId="88" fillId="8" borderId="0" xfId="0" quotePrefix="1" applyNumberFormat="1" applyFont="1" applyFill="1" applyAlignment="1">
      <alignment horizontal="left" indent="4"/>
    </xf>
    <xf numFmtId="167" fontId="88" fillId="8" borderId="0" xfId="0" quotePrefix="1" applyNumberFormat="1" applyFont="1" applyFill="1"/>
    <xf numFmtId="167" fontId="88" fillId="8" borderId="0" xfId="0" applyNumberFormat="1" applyFont="1" applyFill="1"/>
    <xf numFmtId="3" fontId="88" fillId="8" borderId="0" xfId="1" applyNumberFormat="1" applyFont="1" applyFill="1" applyAlignment="1">
      <alignment horizontal="right" indent="2"/>
    </xf>
    <xf numFmtId="167" fontId="89" fillId="8" borderId="0" xfId="0" applyNumberFormat="1" applyFont="1" applyFill="1" applyAlignment="1">
      <alignment horizontal="center"/>
    </xf>
    <xf numFmtId="0" fontId="90" fillId="8" borderId="0" xfId="0" applyFont="1" applyFill="1"/>
    <xf numFmtId="0" fontId="0" fillId="0" borderId="0" xfId="0" applyFill="1" applyBorder="1"/>
    <xf numFmtId="167" fontId="91" fillId="0" borderId="0" xfId="0" applyNumberFormat="1" applyFont="1" applyAlignment="1">
      <alignment horizontal="right" shrinkToFit="1"/>
    </xf>
    <xf numFmtId="167" fontId="91" fillId="0" borderId="0" xfId="0" applyNumberFormat="1" applyFont="1" applyAlignment="1">
      <alignment horizontal="right"/>
    </xf>
    <xf numFmtId="167" fontId="92" fillId="0" borderId="0" xfId="0" applyNumberFormat="1" applyFont="1" applyAlignment="1">
      <alignment horizontal="center"/>
    </xf>
    <xf numFmtId="167" fontId="80" fillId="0" borderId="0" xfId="21" quotePrefix="1" applyNumberFormat="1" applyFont="1" applyAlignment="1">
      <alignment horizontal="left" indent="6"/>
    </xf>
    <xf numFmtId="167" fontId="80" fillId="0" borderId="0" xfId="21" quotePrefix="1" applyNumberFormat="1" applyFont="1" applyAlignment="1"/>
    <xf numFmtId="167" fontId="80" fillId="0" borderId="0" xfId="21" applyNumberFormat="1" applyFont="1"/>
    <xf numFmtId="37" fontId="9" fillId="0" borderId="0" xfId="20" applyNumberFormat="1" applyFont="1" applyAlignment="1">
      <alignment horizontal="right" indent="3"/>
    </xf>
    <xf numFmtId="1" fontId="0" fillId="0" borderId="0" xfId="0" applyNumberFormat="1" applyFill="1" applyBorder="1"/>
    <xf numFmtId="1" fontId="0" fillId="0" borderId="0" xfId="0" applyNumberFormat="1" applyFill="1"/>
    <xf numFmtId="37" fontId="9" fillId="0" borderId="0" xfId="20" applyNumberFormat="1" applyFont="1" applyAlignment="1"/>
    <xf numFmtId="167" fontId="88" fillId="0" borderId="0" xfId="0" quotePrefix="1" applyNumberFormat="1" applyFont="1" applyAlignment="1">
      <alignment horizontal="left" indent="4"/>
    </xf>
    <xf numFmtId="167" fontId="88" fillId="0" borderId="0" xfId="0" quotePrefix="1" applyNumberFormat="1" applyFont="1"/>
    <xf numFmtId="167" fontId="88" fillId="0" borderId="0" xfId="0" applyNumberFormat="1" applyFont="1"/>
    <xf numFmtId="167" fontId="3" fillId="0" borderId="0" xfId="0" applyNumberFormat="1" applyFont="1" applyAlignment="1">
      <alignment horizontal="right" shrinkToFit="1"/>
    </xf>
    <xf numFmtId="167" fontId="3" fillId="0" borderId="0" xfId="0" applyNumberFormat="1" applyFont="1" applyAlignment="1">
      <alignment horizontal="right"/>
    </xf>
    <xf numFmtId="37" fontId="0" fillId="0" borderId="0" xfId="0" applyNumberFormat="1" applyFill="1" applyBorder="1"/>
    <xf numFmtId="0" fontId="90" fillId="0" borderId="0" xfId="0" applyFont="1"/>
    <xf numFmtId="167" fontId="80" fillId="0" borderId="0" xfId="0" quotePrefix="1" applyNumberFormat="1" applyFont="1" applyAlignment="1">
      <alignment horizontal="left" indent="4"/>
    </xf>
    <xf numFmtId="167" fontId="80" fillId="9" borderId="0" xfId="0" quotePrefix="1" applyNumberFormat="1" applyFont="1" applyFill="1" applyAlignment="1">
      <alignment horizontal="left" indent="4"/>
    </xf>
    <xf numFmtId="167" fontId="80" fillId="9" borderId="0" xfId="0" quotePrefix="1" applyNumberFormat="1" applyFont="1" applyFill="1"/>
    <xf numFmtId="167" fontId="80" fillId="9" borderId="0" xfId="0" applyNumberFormat="1" applyFont="1" applyFill="1"/>
    <xf numFmtId="3" fontId="85" fillId="9" borderId="0" xfId="1" applyNumberFormat="1" applyFont="1" applyFill="1" applyAlignment="1">
      <alignment horizontal="right" indent="2"/>
    </xf>
    <xf numFmtId="37" fontId="0" fillId="9" borderId="0" xfId="0" applyNumberFormat="1" applyFill="1"/>
    <xf numFmtId="0" fontId="0" fillId="9" borderId="0" xfId="0" applyFill="1"/>
    <xf numFmtId="167" fontId="80" fillId="9" borderId="0" xfId="0" applyNumberFormat="1" applyFont="1" applyFill="1" applyAlignment="1">
      <alignment horizontal="left" indent="3"/>
    </xf>
    <xf numFmtId="167" fontId="80" fillId="9" borderId="0" xfId="0" applyNumberFormat="1" applyFont="1" applyFill="1" applyAlignment="1">
      <alignment horizontal="left" indent="1"/>
    </xf>
    <xf numFmtId="3" fontId="80" fillId="9" borderId="0" xfId="1" applyNumberFormat="1" applyFont="1" applyFill="1" applyAlignment="1">
      <alignment horizontal="right" indent="2"/>
    </xf>
    <xf numFmtId="167" fontId="87" fillId="9" borderId="0" xfId="0" applyNumberFormat="1" applyFont="1" applyFill="1" applyAlignment="1">
      <alignment horizontal="center"/>
    </xf>
  </cellXfs>
  <cellStyles count="4392">
    <cellStyle name="_x0001_" xfId="22"/>
    <cellStyle name="          _x000d_&#10;shell=progman.exe_x000d_&#10;m" xfId="23"/>
    <cellStyle name="          _x000d_&#10;shell=progman.exe_x000d_&#10;m 2" xfId="24"/>
    <cellStyle name="          _x000d_&#10;shell=progman.exe_x000d_&#10;m 2 2" xfId="25"/>
    <cellStyle name="          _x000d_&#10;shell=progman.exe_x000d_&#10;m 2 2 2" xfId="26"/>
    <cellStyle name="          _x000d_&#10;shell=progman.exe_x000d_&#10;m 2 2 3" xfId="27"/>
    <cellStyle name="          _x000d_&#10;shell=progman.exe_x000d_&#10;m 3" xfId="28"/>
    <cellStyle name="          _x000d_&#10;shell=progman.exe_x000d_&#10;m 4" xfId="29"/>
    <cellStyle name="          _x000d_&#10;shell=progman.exe_x000d_&#10;m 5" xfId="30"/>
    <cellStyle name="          _x000d_&#10;shell=progman.exe_x000d_&#10;m 6" xfId="31"/>
    <cellStyle name="#,##0" xfId="32"/>
    <cellStyle name="??" xfId="33"/>
    <cellStyle name="?? [0.00]_      " xfId="34"/>
    <cellStyle name="?? [0]" xfId="35"/>
    <cellStyle name="?_x001d_??%U©÷u&amp;H©÷9_x0008_? s&#10;_x0007__x0001__x0001_" xfId="36"/>
    <cellStyle name="???? [0.00]_      " xfId="37"/>
    <cellStyle name="????_      " xfId="38"/>
    <cellStyle name="???[0]_?? DI" xfId="39"/>
    <cellStyle name="???_?? DI" xfId="40"/>
    <cellStyle name="???R쀀Àok1" xfId="41"/>
    <cellStyle name="??[0]_BRE" xfId="42"/>
    <cellStyle name="??_      " xfId="43"/>
    <cellStyle name="??A? [0]_laroux_1_¢¬???¢â? " xfId="44"/>
    <cellStyle name="??A?_laroux_1_¢¬???¢â? " xfId="45"/>
    <cellStyle name="?¡±¢¥?_?¨ù??¢´¢¥_¢¬???¢â? " xfId="46"/>
    <cellStyle name="_x0001_?¶æµ_x001b_ºß­ " xfId="47"/>
    <cellStyle name="_x0001_?¶æµ_x001b_ºß­_" xfId="48"/>
    <cellStyle name="?ðÇ%U?&amp;H?_x0008_?s&#10;_x0007__x0001__x0001_" xfId="49"/>
    <cellStyle name="_x0001_\Ô" xfId="50"/>
    <cellStyle name="_Bang Chi tieu (2)" xfId="51"/>
    <cellStyle name="_Bang Chi tieu (2) 2" xfId="52"/>
    <cellStyle name="_Bang Chi tieu (2) 2 2" xfId="53"/>
    <cellStyle name="_Bang Chi tieu (2) 2 2 2" xfId="54"/>
    <cellStyle name="_Bang Chi tieu (2) 2 2 3" xfId="55"/>
    <cellStyle name="_Bang Chi tieu (2) 3" xfId="56"/>
    <cellStyle name="_Bang Chi tieu (2) 4" xfId="57"/>
    <cellStyle name="_Bang Chi tieu (2) 5" xfId="58"/>
    <cellStyle name="_Bang Chi tieu (2) 6" xfId="59"/>
    <cellStyle name="_Bansua D.t-Goi4-QL2" xfId="60"/>
    <cellStyle name="_Bansua D.t-Goi4-QL2 2" xfId="61"/>
    <cellStyle name="_Bansua D.t-Goi4-QL2 2 2" xfId="62"/>
    <cellStyle name="_Bansua D.t-Goi4-QL2 2 2 2" xfId="63"/>
    <cellStyle name="_Bansua D.t-Goi4-QL2 2 2 3" xfId="64"/>
    <cellStyle name="_Bansua D.t-Goi4-QL2 3" xfId="65"/>
    <cellStyle name="_Bansua D.t-Goi4-QL2 4" xfId="66"/>
    <cellStyle name="_Bansua D.t-Goi4-QL2 5" xfId="67"/>
    <cellStyle name="_Bansua D.t-Goi4-QL2 6" xfId="68"/>
    <cellStyle name="_BC kiem toan Cty XD 565 2008(ok)" xfId="69"/>
    <cellStyle name="_BC kiem toan Cty XD 565 2008(ok) 2" xfId="70"/>
    <cellStyle name="_BC kiem toan Cty XD 565 2008(ok) 2 2" xfId="71"/>
    <cellStyle name="_BC kiem toan Cty XD 565 2008(ok) 2 2 2" xfId="72"/>
    <cellStyle name="_BC kiem toan Cty XD 565 2008(ok) 2 2 3" xfId="73"/>
    <cellStyle name="_BC kiem toan Cty XD 565 2008(ok) 3" xfId="74"/>
    <cellStyle name="_BC kiem toan Cty XD 565 2008(ok) 4" xfId="75"/>
    <cellStyle name="_BC kiem toan Cty XD 565 2008(ok) 5" xfId="76"/>
    <cellStyle name="_BC kiem toan Cty XD 565 2008(ok) 6" xfId="77"/>
    <cellStyle name="_Book1" xfId="78"/>
    <cellStyle name="_Book1 2" xfId="79"/>
    <cellStyle name="_Book1 2 2" xfId="80"/>
    <cellStyle name="_Book1 2 2 2" xfId="81"/>
    <cellStyle name="_Book1 2 2 3" xfId="82"/>
    <cellStyle name="_Book1 3" xfId="83"/>
    <cellStyle name="_Book1 4" xfId="84"/>
    <cellStyle name="_Book1 5" xfId="85"/>
    <cellStyle name="_Book1 6" xfId="86"/>
    <cellStyle name="_Book1_1" xfId="87"/>
    <cellStyle name="_Book1_2" xfId="88"/>
    <cellStyle name="_Book1_2 2" xfId="89"/>
    <cellStyle name="_Book1_2 2 2" xfId="90"/>
    <cellStyle name="_Book1_2 2 2 2" xfId="91"/>
    <cellStyle name="_Book1_2 2 2 3" xfId="92"/>
    <cellStyle name="_Book1_2 3" xfId="93"/>
    <cellStyle name="_Book1_2 4" xfId="94"/>
    <cellStyle name="_Book1_2 5" xfId="95"/>
    <cellStyle name="_Book1_2 6" xfId="96"/>
    <cellStyle name="_Book1_Book1" xfId="97"/>
    <cellStyle name="_Can doi KT (OK)" xfId="98"/>
    <cellStyle name="_Can doi KT (OK) 2" xfId="99"/>
    <cellStyle name="_Can doi KT (OK) 3" xfId="100"/>
    <cellStyle name="_Can doi KT (OK) 4" xfId="101"/>
    <cellStyle name="_Điều chỉnh" xfId="102"/>
    <cellStyle name="_Điều chỉnh 2" xfId="103"/>
    <cellStyle name="_Điều chỉnh 2 2" xfId="104"/>
    <cellStyle name="_Điều chỉnh 2 2 2" xfId="105"/>
    <cellStyle name="_Điều chỉnh 2 2 3" xfId="106"/>
    <cellStyle name="_Điều chỉnh 3" xfId="107"/>
    <cellStyle name="_Điều chỉnh 4" xfId="108"/>
    <cellStyle name="_Điều chỉnh 5" xfId="109"/>
    <cellStyle name="_Điều chỉnh 6" xfId="110"/>
    <cellStyle name="_DT-314-TKKT-da sua theo tham dinh-goi1" xfId="111"/>
    <cellStyle name="_DT-314-TKKT-da sua theo tham dinh-goi1 2" xfId="112"/>
    <cellStyle name="_DT-314-TKKT-da sua theo tham dinh-goi1 2 2" xfId="113"/>
    <cellStyle name="_DT-314-TKKT-da sua theo tham dinh-goi1 2 2 2" xfId="114"/>
    <cellStyle name="_DT-314-TKKT-da sua theo tham dinh-goi1 2 2 3" xfId="115"/>
    <cellStyle name="_DT-314-TKKT-da sua theo tham dinh-goi1 3" xfId="116"/>
    <cellStyle name="_DT-314-TKKT-da sua theo tham dinh-goi1 4" xfId="117"/>
    <cellStyle name="_DT-314-TKKT-da sua theo tham dinh-goi1 5" xfId="118"/>
    <cellStyle name="_DT-314-TKKT-da sua theo tham dinh-goi1 6" xfId="119"/>
    <cellStyle name="_Goi 1 A tham tra" xfId="120"/>
    <cellStyle name="_goi 1-TL75" xfId="121"/>
    <cellStyle name="_KT (2)" xfId="122"/>
    <cellStyle name="_KT (2)_1" xfId="123"/>
    <cellStyle name="_KT (2)_2" xfId="124"/>
    <cellStyle name="_KT (2)_2_TG-TH" xfId="125"/>
    <cellStyle name="_KT (2)_3" xfId="126"/>
    <cellStyle name="_KT (2)_3_TG-TH" xfId="127"/>
    <cellStyle name="_KT (2)_4" xfId="128"/>
    <cellStyle name="_KT (2)_4_TG-TH" xfId="129"/>
    <cellStyle name="_KT (2)_5" xfId="130"/>
    <cellStyle name="_KT (2)_TG-TH" xfId="131"/>
    <cellStyle name="_KT_TG" xfId="132"/>
    <cellStyle name="_KT_TG_1" xfId="133"/>
    <cellStyle name="_KT_TG_2" xfId="134"/>
    <cellStyle name="_KT_TG_3" xfId="135"/>
    <cellStyle name="_KT_TG_4" xfId="136"/>
    <cellStyle name="_TG-TH" xfId="137"/>
    <cellStyle name="_TG-TH_1" xfId="138"/>
    <cellStyle name="_TG-TH_2" xfId="139"/>
    <cellStyle name="_TG-TH_3" xfId="140"/>
    <cellStyle name="_TG-TH_4" xfId="141"/>
    <cellStyle name="_Thuyết minh" xfId="142"/>
    <cellStyle name="_Thuyết minh 2" xfId="143"/>
    <cellStyle name="_Thuyết minh 3" xfId="144"/>
    <cellStyle name="_Thuyết minh 4" xfId="145"/>
    <cellStyle name="_ÿÿÿÿÿ" xfId="146"/>
    <cellStyle name="_ÿÿÿÿÿ 2" xfId="147"/>
    <cellStyle name="_ÿÿÿÿÿ 2 2" xfId="148"/>
    <cellStyle name="_ÿÿÿÿÿ 2 2 2" xfId="149"/>
    <cellStyle name="_ÿÿÿÿÿ 2 2 3" xfId="150"/>
    <cellStyle name="_ÿÿÿÿÿ 3" xfId="151"/>
    <cellStyle name="_ÿÿÿÿÿ 4" xfId="152"/>
    <cellStyle name="_ÿÿÿÿÿ 5" xfId="153"/>
    <cellStyle name="_ÿÿÿÿÿ 6" xfId="154"/>
    <cellStyle name="~1" xfId="155"/>
    <cellStyle name="_x0001_¨c^ " xfId="156"/>
    <cellStyle name="_x0001_¨c^  2" xfId="157"/>
    <cellStyle name="_x0001_¨c^  2 2" xfId="158"/>
    <cellStyle name="_x0001_¨c^  2 2 2" xfId="159"/>
    <cellStyle name="_x0001_¨c^  2 2 3" xfId="160"/>
    <cellStyle name="_x0001_¨c^  3" xfId="161"/>
    <cellStyle name="_x0001_¨c^  4" xfId="162"/>
    <cellStyle name="_x0001_¨c^  5" xfId="163"/>
    <cellStyle name="_x0001_¨c^  6" xfId="164"/>
    <cellStyle name="_x0001_¨c^[" xfId="165"/>
    <cellStyle name="_x0001_¨c^_" xfId="166"/>
    <cellStyle name="_x0001_¨Œc^ " xfId="167"/>
    <cellStyle name="_x0001_¨Œc^[" xfId="168"/>
    <cellStyle name="_x0001_¨Œc^_" xfId="169"/>
    <cellStyle name="’Ê‰Ý [0.00]_laroux" xfId="170"/>
    <cellStyle name="’Ê‰Ý_laroux" xfId="171"/>
    <cellStyle name="_x0001_µÑTÖ " xfId="172"/>
    <cellStyle name="_x0001_µÑTÖ  2" xfId="173"/>
    <cellStyle name="_x0001_µÑTÖ  2 2" xfId="174"/>
    <cellStyle name="_x0001_µÑTÖ  2 2 2" xfId="175"/>
    <cellStyle name="_x0001_µÑTÖ  2 2 3" xfId="176"/>
    <cellStyle name="_x0001_µÑTÖ  3" xfId="177"/>
    <cellStyle name="_x0001_µÑTÖ  4" xfId="178"/>
    <cellStyle name="_x0001_µÑTÖ  5" xfId="179"/>
    <cellStyle name="_x0001_µÑTÖ  6" xfId="180"/>
    <cellStyle name="_x0001_µÑTÖ_" xfId="181"/>
    <cellStyle name="•W_¯–ì" xfId="182"/>
    <cellStyle name="•W€_’·Šú‰p•¶" xfId="183"/>
    <cellStyle name="0.0" xfId="184"/>
    <cellStyle name="0.00" xfId="185"/>
    <cellStyle name="1" xfId="186"/>
    <cellStyle name="1_6.Bang_luong_moi_XDCB" xfId="187"/>
    <cellStyle name="1_Bang tong hop khoi luong" xfId="188"/>
    <cellStyle name="1_Book1" xfId="189"/>
    <cellStyle name="1_Book1_1" xfId="190"/>
    <cellStyle name="1_Book1_1 2" xfId="191"/>
    <cellStyle name="1_Book1_1 2 2" xfId="192"/>
    <cellStyle name="1_Book1_1 2 2 2" xfId="193"/>
    <cellStyle name="1_Book1_1 2 2 3" xfId="194"/>
    <cellStyle name="1_Book1_1 3" xfId="195"/>
    <cellStyle name="1_Book1_1 4" xfId="196"/>
    <cellStyle name="1_Book1_1 5" xfId="197"/>
    <cellStyle name="1_Book1_1 6" xfId="198"/>
    <cellStyle name="1_Book1_Book1" xfId="199"/>
    <cellStyle name="1_Book1_Book1 2" xfId="200"/>
    <cellStyle name="1_Book1_Book1 2 2" xfId="201"/>
    <cellStyle name="1_Book1_Book1 2 2 2" xfId="202"/>
    <cellStyle name="1_Book1_Book1 2 2 3" xfId="203"/>
    <cellStyle name="1_Book1_Book1 3" xfId="204"/>
    <cellStyle name="1_Book1_Book1 4" xfId="205"/>
    <cellStyle name="1_Book1_Book1 5" xfId="206"/>
    <cellStyle name="1_Book1_Book1 6" xfId="207"/>
    <cellStyle name="1_Book1_Book3" xfId="208"/>
    <cellStyle name="1_Book1_Book3 2" xfId="209"/>
    <cellStyle name="1_Book1_Book3 2 2" xfId="210"/>
    <cellStyle name="1_Book1_Book3 2 2 2" xfId="211"/>
    <cellStyle name="1_Book1_Book3 2 2 3" xfId="212"/>
    <cellStyle name="1_Book1_Book3 3" xfId="213"/>
    <cellStyle name="1_Book1_Book3 4" xfId="214"/>
    <cellStyle name="1_Book1_Book3 5" xfId="215"/>
    <cellStyle name="1_Book1_Book3 6" xfId="216"/>
    <cellStyle name="1_Book1_Cau Hoa Son Km 1+441.06 (22-10-2006)" xfId="217"/>
    <cellStyle name="1_Book1_Cau Hoa Son Km 1+441.06 (22-10-2006) 2" xfId="218"/>
    <cellStyle name="1_Book1_Cau Hoa Son Km 1+441.06 (22-10-2006) 2 2" xfId="219"/>
    <cellStyle name="1_Book1_Cau Hoa Son Km 1+441.06 (22-10-2006) 2 2 2" xfId="220"/>
    <cellStyle name="1_Book1_Cau Hoa Son Km 1+441.06 (22-10-2006) 2 2 3" xfId="221"/>
    <cellStyle name="1_Book1_Cau Hoa Son Km 1+441.06 (22-10-2006) 3" xfId="222"/>
    <cellStyle name="1_Book1_Cau Hoa Son Km 1+441.06 (22-10-2006) 4" xfId="223"/>
    <cellStyle name="1_Book1_Cau Hoa Son Km 1+441.06 (22-10-2006) 5" xfId="224"/>
    <cellStyle name="1_Book1_Cau Hoa Son Km 1+441.06 (22-10-2006) 6" xfId="225"/>
    <cellStyle name="1_Book1_Cau Hoa Son Km 1+441.06 (5-7-2006)" xfId="226"/>
    <cellStyle name="1_Book1_Cau Hoa Son Km 1+441.06 (5-7-2006) 2" xfId="227"/>
    <cellStyle name="1_Book1_Cau Hoa Son Km 1+441.06 (5-7-2006) 2 2" xfId="228"/>
    <cellStyle name="1_Book1_Cau Hoa Son Km 1+441.06 (5-7-2006) 2 2 2" xfId="229"/>
    <cellStyle name="1_Book1_Cau Hoa Son Km 1+441.06 (5-7-2006) 2 2 3" xfId="230"/>
    <cellStyle name="1_Book1_Cau Hoa Son Km 1+441.06 (5-7-2006) 3" xfId="231"/>
    <cellStyle name="1_Book1_Cau Hoa Son Km 1+441.06 (5-7-2006) 4" xfId="232"/>
    <cellStyle name="1_Book1_Cau Hoa Son Km 1+441.06 (5-7-2006) 5" xfId="233"/>
    <cellStyle name="1_Book1_Cau Hoa Son Km 1+441.06 (5-7-2006) 6" xfId="234"/>
    <cellStyle name="1_Book1_Cau Nam Tot(ngay 2-10-2006)" xfId="235"/>
    <cellStyle name="1_Book1_Chau Thon - Tan Xuan (goi 5)" xfId="236"/>
    <cellStyle name="1_Book1_Dieu phoi dat goi 1" xfId="237"/>
    <cellStyle name="1_Book1_Dieu phoi dat goi 2" xfId="238"/>
    <cellStyle name="1_Book1_DT cau" xfId="239"/>
    <cellStyle name="1_Book1_DT cau 2" xfId="240"/>
    <cellStyle name="1_Book1_DT cau 2 2" xfId="241"/>
    <cellStyle name="1_Book1_DT cau 2 2 2" xfId="242"/>
    <cellStyle name="1_Book1_DT cau 2 2 3" xfId="243"/>
    <cellStyle name="1_Book1_DT cau 3" xfId="244"/>
    <cellStyle name="1_Book1_DT cau 4" xfId="245"/>
    <cellStyle name="1_Book1_DT cau 5" xfId="246"/>
    <cellStyle name="1_Book1_DT cau 6" xfId="247"/>
    <cellStyle name="1_Book1_DT Hoang Mai(25-1-2007)" xfId="248"/>
    <cellStyle name="1_Book1_DT Hoang Mai(25-1-2007) 2" xfId="249"/>
    <cellStyle name="1_Book1_DT Hoang Mai(25-1-2007) 2 2" xfId="250"/>
    <cellStyle name="1_Book1_DT Hoang Mai(25-1-2007) 2 2 2" xfId="251"/>
    <cellStyle name="1_Book1_DT Hoang Mai(25-1-2007) 2 2 3" xfId="252"/>
    <cellStyle name="1_Book1_DT Hoang Mai(25-1-2007) 3" xfId="253"/>
    <cellStyle name="1_Book1_DT Hoang Mai(25-1-2007) 4" xfId="254"/>
    <cellStyle name="1_Book1_DT Hoang Mai(25-1-2007) 5" xfId="255"/>
    <cellStyle name="1_Book1_DT Hoang Mai(25-1-2007) 6" xfId="256"/>
    <cellStyle name="1_Book1_DT Kha thi ngay 11-2-06" xfId="257"/>
    <cellStyle name="1_Book1_DT Kha thi ngay 11-2-06 2" xfId="258"/>
    <cellStyle name="1_Book1_DT Kha thi ngay 11-2-06 2 2" xfId="259"/>
    <cellStyle name="1_Book1_DT Kha thi ngay 11-2-06 2 2 2" xfId="260"/>
    <cellStyle name="1_Book1_DT Kha thi ngay 11-2-06 2 2 3" xfId="261"/>
    <cellStyle name="1_Book1_DT Kha thi ngay 11-2-06 3" xfId="262"/>
    <cellStyle name="1_Book1_DT Kha thi ngay 11-2-06 4" xfId="263"/>
    <cellStyle name="1_Book1_DT Kha thi ngay 11-2-06 5" xfId="264"/>
    <cellStyle name="1_Book1_DT Kha thi ngay 11-2-06 6" xfId="265"/>
    <cellStyle name="1_Book1_DT Km0-5+337.16" xfId="266"/>
    <cellStyle name="1_Book1_DT Km0-5+337.16 2" xfId="267"/>
    <cellStyle name="1_Book1_DT Km0-5+337.16 2 2" xfId="268"/>
    <cellStyle name="1_Book1_DT Km0-5+337.16 2 2 2" xfId="269"/>
    <cellStyle name="1_Book1_DT Km0-5+337.16 2 2 3" xfId="270"/>
    <cellStyle name="1_Book1_DT Km0-5+337.16 3" xfId="271"/>
    <cellStyle name="1_Book1_DT Km0-5+337.16 4" xfId="272"/>
    <cellStyle name="1_Book1_DT Km0-5+337.16 5" xfId="273"/>
    <cellStyle name="1_Book1_DT Km0-5+337.16 6" xfId="274"/>
    <cellStyle name="1_Book1_DT ngay 04-01-2006" xfId="275"/>
    <cellStyle name="1_Book1_DT ngay 11-4-2006" xfId="276"/>
    <cellStyle name="1_Book1_DT ngay 15-11-05" xfId="277"/>
    <cellStyle name="1_Book1_DT ngay 15-11-05 2" xfId="278"/>
    <cellStyle name="1_Book1_DT ngay 15-11-05 2 2" xfId="279"/>
    <cellStyle name="1_Book1_DT ngay 15-11-05 2 2 2" xfId="280"/>
    <cellStyle name="1_Book1_DT ngay 15-11-05 2 2 3" xfId="281"/>
    <cellStyle name="1_Book1_DT ngay 15-11-05 3" xfId="282"/>
    <cellStyle name="1_Book1_DT ngay 15-11-05 4" xfId="283"/>
    <cellStyle name="1_Book1_DT ngay 15-11-05 5" xfId="284"/>
    <cellStyle name="1_Book1_DT ngay 15-11-05 6" xfId="285"/>
    <cellStyle name="1_Book1_DT theo DM24" xfId="286"/>
    <cellStyle name="1_Book1_Du toan goi 3 ngay 16-12-2006" xfId="287"/>
    <cellStyle name="1_Book1_Du toan KT-TCsua theo TT 03 - YC 471" xfId="288"/>
    <cellStyle name="1_Book1_Du toan ngay 27-10-2006" xfId="289"/>
    <cellStyle name="1_Book1_Du toan Phuong lam" xfId="290"/>
    <cellStyle name="1_Book1_Du toan Phuong lam 2" xfId="291"/>
    <cellStyle name="1_Book1_Du toan Phuong lam 2 2" xfId="292"/>
    <cellStyle name="1_Book1_Du toan Phuong lam 2 2 2" xfId="293"/>
    <cellStyle name="1_Book1_Du toan Phuong lam 2 2 3" xfId="294"/>
    <cellStyle name="1_Book1_Du toan Phuong lam 3" xfId="295"/>
    <cellStyle name="1_Book1_Du toan Phuong lam 4" xfId="296"/>
    <cellStyle name="1_Book1_Du toan Phuong lam 5" xfId="297"/>
    <cellStyle name="1_Book1_Du toan Phuong lam 6" xfId="298"/>
    <cellStyle name="1_Book1_Du toan QL 27 (23-12-2005)" xfId="299"/>
    <cellStyle name="1_Book1_DuAnKT ngay 11-2-2006" xfId="300"/>
    <cellStyle name="1_Book1_Goi 1" xfId="301"/>
    <cellStyle name="1_Book1_Goi thau so 1 (5-7-2006)" xfId="302"/>
    <cellStyle name="1_Book1_Goi thau so 1 (5-7-2006) 2" xfId="303"/>
    <cellStyle name="1_Book1_Goi thau so 1 (5-7-2006) 2 2" xfId="304"/>
    <cellStyle name="1_Book1_Goi thau so 1 (5-7-2006) 2 2 2" xfId="305"/>
    <cellStyle name="1_Book1_Goi thau so 1 (5-7-2006) 2 2 3" xfId="306"/>
    <cellStyle name="1_Book1_Goi thau so 1 (5-7-2006) 3" xfId="307"/>
    <cellStyle name="1_Book1_Goi thau so 1 (5-7-2006) 4" xfId="308"/>
    <cellStyle name="1_Book1_Goi thau so 1 (5-7-2006) 5" xfId="309"/>
    <cellStyle name="1_Book1_Goi thau so 1 (5-7-2006) 6" xfId="310"/>
    <cellStyle name="1_Book1_Goi thau so 2 (20-6-2006)" xfId="311"/>
    <cellStyle name="1_Book1_Goi thau so 2 (20-6-2006) 2" xfId="312"/>
    <cellStyle name="1_Book1_Goi thau so 2 (20-6-2006) 2 2" xfId="313"/>
    <cellStyle name="1_Book1_Goi thau so 2 (20-6-2006) 2 2 2" xfId="314"/>
    <cellStyle name="1_Book1_Goi thau so 2 (20-6-2006) 2 2 3" xfId="315"/>
    <cellStyle name="1_Book1_Goi thau so 2 (20-6-2006) 3" xfId="316"/>
    <cellStyle name="1_Book1_Goi thau so 2 (20-6-2006) 4" xfId="317"/>
    <cellStyle name="1_Book1_Goi thau so 2 (20-6-2006) 5" xfId="318"/>
    <cellStyle name="1_Book1_Goi thau so 2 (20-6-2006) 6" xfId="319"/>
    <cellStyle name="1_Book1_Goi02(25-05-2006)" xfId="320"/>
    <cellStyle name="1_Book1_Khoi Luong Hoang Truong - Hoang Phu" xfId="321"/>
    <cellStyle name="1_Book1_Khoi Luong Hoang Truong - Hoang Phu 2" xfId="322"/>
    <cellStyle name="1_Book1_Khoi Luong Hoang Truong - Hoang Phu 2 2" xfId="323"/>
    <cellStyle name="1_Book1_Khoi Luong Hoang Truong - Hoang Phu 2 2 2" xfId="324"/>
    <cellStyle name="1_Book1_Khoi Luong Hoang Truong - Hoang Phu 2 2 3" xfId="325"/>
    <cellStyle name="1_Book1_Khoi Luong Hoang Truong - Hoang Phu 3" xfId="326"/>
    <cellStyle name="1_Book1_Khoi Luong Hoang Truong - Hoang Phu 4" xfId="327"/>
    <cellStyle name="1_Book1_Khoi Luong Hoang Truong - Hoang Phu 5" xfId="328"/>
    <cellStyle name="1_Book1_Khoi Luong Hoang Truong - Hoang Phu 6" xfId="329"/>
    <cellStyle name="1_Book1_Muong TL" xfId="330"/>
    <cellStyle name="1_Book1_Tuyen so 1-Km0+00 - Km0+852.56" xfId="331"/>
    <cellStyle name="1_Book1_TV sua ngay 02-08-06" xfId="332"/>
    <cellStyle name="1_Book1_ÿÿÿÿÿ" xfId="333"/>
    <cellStyle name="1_C" xfId="334"/>
    <cellStyle name="1_Cau Hoa Son Km 1+441.06 (5-7-2006)" xfId="335"/>
    <cellStyle name="1_Cau Hoi 115" xfId="336"/>
    <cellStyle name="1_Cau Hoi 115 2" xfId="337"/>
    <cellStyle name="1_Cau Hoi 115 2 2" xfId="338"/>
    <cellStyle name="1_Cau Hoi 115 2 2 2" xfId="339"/>
    <cellStyle name="1_Cau Hoi 115 2 2 3" xfId="340"/>
    <cellStyle name="1_Cau Hoi 115 3" xfId="341"/>
    <cellStyle name="1_Cau Hoi 115 4" xfId="342"/>
    <cellStyle name="1_Cau Hoi 115 5" xfId="343"/>
    <cellStyle name="1_Cau Hoi 115 6" xfId="344"/>
    <cellStyle name="1_Cau Hua Trai (TT 04)" xfId="345"/>
    <cellStyle name="1_Cau My Thinh (26-11-2006)" xfId="346"/>
    <cellStyle name="1_Cau Nam Tot(ngay 2-10-2006)" xfId="347"/>
    <cellStyle name="1_Cau Nam Tot(ngay 2-10-2006) 2" xfId="348"/>
    <cellStyle name="1_Cau Nam Tot(ngay 2-10-2006) 2 2" xfId="349"/>
    <cellStyle name="1_Cau Nam Tot(ngay 2-10-2006) 2 2 2" xfId="350"/>
    <cellStyle name="1_Cau Nam Tot(ngay 2-10-2006) 2 2 3" xfId="351"/>
    <cellStyle name="1_Cau Nam Tot(ngay 2-10-2006) 3" xfId="352"/>
    <cellStyle name="1_Cau Nam Tot(ngay 2-10-2006) 4" xfId="353"/>
    <cellStyle name="1_Cau Nam Tot(ngay 2-10-2006) 5" xfId="354"/>
    <cellStyle name="1_Cau Nam Tot(ngay 2-10-2006) 6" xfId="355"/>
    <cellStyle name="1_Cau Thanh Ha 1" xfId="356"/>
    <cellStyle name="1_Cau thuy dien Ban La (Cu Anh)" xfId="357"/>
    <cellStyle name="1_Cau thuy dien Ban La (Cu Anh) 2" xfId="358"/>
    <cellStyle name="1_Cau thuy dien Ban La (Cu Anh) 2 2" xfId="359"/>
    <cellStyle name="1_Cau thuy dien Ban La (Cu Anh) 2 2 2" xfId="360"/>
    <cellStyle name="1_Cau thuy dien Ban La (Cu Anh) 2 2 3" xfId="361"/>
    <cellStyle name="1_Cau thuy dien Ban La (Cu Anh) 3" xfId="362"/>
    <cellStyle name="1_Cau thuy dien Ban La (Cu Anh) 4" xfId="363"/>
    <cellStyle name="1_Cau thuy dien Ban La (Cu Anh) 5" xfId="364"/>
    <cellStyle name="1_Cau thuy dien Ban La (Cu Anh) 6" xfId="365"/>
    <cellStyle name="1_Chau Thon - Tan Xuan (goi 5)" xfId="366"/>
    <cellStyle name="1_Chi phi KS" xfId="367"/>
    <cellStyle name="1_cong" xfId="368"/>
    <cellStyle name="1_CP chung" xfId="369"/>
    <cellStyle name="1_CP May" xfId="370"/>
    <cellStyle name="1_Dakt-Cau tinh Hua Phan" xfId="371"/>
    <cellStyle name="1_DIEN" xfId="372"/>
    <cellStyle name="1_Dieu phoi dat goi 1" xfId="373"/>
    <cellStyle name="1_Dieu phoi dat goi 1 2" xfId="374"/>
    <cellStyle name="1_Dieu phoi dat goi 1 2 2" xfId="375"/>
    <cellStyle name="1_Dieu phoi dat goi 1 2 2 2" xfId="376"/>
    <cellStyle name="1_Dieu phoi dat goi 1 2 2 3" xfId="377"/>
    <cellStyle name="1_Dieu phoi dat goi 1 3" xfId="378"/>
    <cellStyle name="1_Dieu phoi dat goi 1 4" xfId="379"/>
    <cellStyle name="1_Dieu phoi dat goi 1 5" xfId="380"/>
    <cellStyle name="1_Dieu phoi dat goi 1 6" xfId="381"/>
    <cellStyle name="1_Dieu phoi dat goi 2" xfId="382"/>
    <cellStyle name="1_Dieu phoi dat goi 2 2" xfId="383"/>
    <cellStyle name="1_Dieu phoi dat goi 2 2 2" xfId="384"/>
    <cellStyle name="1_Dieu phoi dat goi 2 2 2 2" xfId="385"/>
    <cellStyle name="1_Dieu phoi dat goi 2 2 2 3" xfId="386"/>
    <cellStyle name="1_Dieu phoi dat goi 2 3" xfId="387"/>
    <cellStyle name="1_Dieu phoi dat goi 2 4" xfId="388"/>
    <cellStyle name="1_Dieu phoi dat goi 2 5" xfId="389"/>
    <cellStyle name="1_Dieu phoi dat goi 2 6" xfId="390"/>
    <cellStyle name="1_Dinh muc thiet ke" xfId="391"/>
    <cellStyle name="1_DT cau" xfId="392"/>
    <cellStyle name="1_DT Ga Dao Ly ngay 01-03-2006" xfId="393"/>
    <cellStyle name="1_DT Ga Dao Ly ngay 01-03-2006 2" xfId="394"/>
    <cellStyle name="1_DT Ga Dao Ly ngay 01-03-2006 2 2" xfId="395"/>
    <cellStyle name="1_DT Ga Dao Ly ngay 01-03-2006 2 2 2" xfId="396"/>
    <cellStyle name="1_DT Ga Dao Ly ngay 01-03-2006 2 2 3" xfId="397"/>
    <cellStyle name="1_DT Ga Dao Ly ngay 01-03-2006 3" xfId="398"/>
    <cellStyle name="1_DT Ga Dao Ly ngay 01-03-2006 4" xfId="399"/>
    <cellStyle name="1_DT Ga Dao Ly ngay 01-03-2006 5" xfId="400"/>
    <cellStyle name="1_DT Ga Dao Ly ngay 01-03-2006 6" xfId="401"/>
    <cellStyle name="1_DT Hoang Mai(25-1-2007)" xfId="402"/>
    <cellStyle name="1_DT Kha thi ngay 11-2-06" xfId="403"/>
    <cellStyle name="1_DT Km0-5+337.16" xfId="404"/>
    <cellStyle name="1_DT KT ngay 10-9-2005" xfId="405"/>
    <cellStyle name="1_DT ngay 04-01-2006" xfId="406"/>
    <cellStyle name="1_DT ngay 04-01-2006 2" xfId="407"/>
    <cellStyle name="1_DT ngay 04-01-2006 2 2" xfId="408"/>
    <cellStyle name="1_DT ngay 04-01-2006 2 2 2" xfId="409"/>
    <cellStyle name="1_DT ngay 04-01-2006 2 2 3" xfId="410"/>
    <cellStyle name="1_DT ngay 04-01-2006 3" xfId="411"/>
    <cellStyle name="1_DT ngay 04-01-2006 4" xfId="412"/>
    <cellStyle name="1_DT ngay 04-01-2006 5" xfId="413"/>
    <cellStyle name="1_DT ngay 04-01-2006 6" xfId="414"/>
    <cellStyle name="1_DT ngay 11-4-2006" xfId="415"/>
    <cellStyle name="1_DT ngay 11-4-2006 2" xfId="416"/>
    <cellStyle name="1_DT ngay 11-4-2006 2 2" xfId="417"/>
    <cellStyle name="1_DT ngay 11-4-2006 2 2 2" xfId="418"/>
    <cellStyle name="1_DT ngay 11-4-2006 2 2 3" xfId="419"/>
    <cellStyle name="1_DT ngay 11-4-2006 3" xfId="420"/>
    <cellStyle name="1_DT ngay 11-4-2006 4" xfId="421"/>
    <cellStyle name="1_DT ngay 11-4-2006 5" xfId="422"/>
    <cellStyle name="1_DT ngay 11-4-2006 6" xfId="423"/>
    <cellStyle name="1_DT ngay 15-11-05" xfId="424"/>
    <cellStyle name="1_DT theo DM24" xfId="425"/>
    <cellStyle name="1_DT theo DM24 2" xfId="426"/>
    <cellStyle name="1_DT theo DM24 2 2" xfId="427"/>
    <cellStyle name="1_DT theo DM24 2 2 2" xfId="428"/>
    <cellStyle name="1_DT theo DM24 2 2 3" xfId="429"/>
    <cellStyle name="1_DT theo DM24 3" xfId="430"/>
    <cellStyle name="1_DT theo DM24 4" xfId="431"/>
    <cellStyle name="1_DT theo DM24 5" xfId="432"/>
    <cellStyle name="1_DT theo DM24 6" xfId="433"/>
    <cellStyle name="1_DTXL goi 11(20-9-05)" xfId="434"/>
    <cellStyle name="1_du toan" xfId="435"/>
    <cellStyle name="1_du toan (03-11-05)" xfId="436"/>
    <cellStyle name="1_Du toan (12-05-2005) Tham dinh" xfId="437"/>
    <cellStyle name="1_Du toan (12-05-2005) Tham dinh 2" xfId="438"/>
    <cellStyle name="1_Du toan (12-05-2005) Tham dinh 2 2" xfId="439"/>
    <cellStyle name="1_Du toan (12-05-2005) Tham dinh 2 2 2" xfId="440"/>
    <cellStyle name="1_Du toan (12-05-2005) Tham dinh 2 2 3" xfId="441"/>
    <cellStyle name="1_Du toan (12-05-2005) Tham dinh 3" xfId="442"/>
    <cellStyle name="1_Du toan (12-05-2005) Tham dinh 4" xfId="443"/>
    <cellStyle name="1_Du toan (12-05-2005) Tham dinh 5" xfId="444"/>
    <cellStyle name="1_Du toan (12-05-2005) Tham dinh 6" xfId="445"/>
    <cellStyle name="1_Du toan (21-11-2004)" xfId="446"/>
    <cellStyle name="1_Du toan (23-05-2005) Tham dinh" xfId="447"/>
    <cellStyle name="1_Du toan (23-05-2005) Tham dinh 2" xfId="448"/>
    <cellStyle name="1_Du toan (23-05-2005) Tham dinh 2 2" xfId="449"/>
    <cellStyle name="1_Du toan (23-05-2005) Tham dinh 2 2 2" xfId="450"/>
    <cellStyle name="1_Du toan (23-05-2005) Tham dinh 2 2 3" xfId="451"/>
    <cellStyle name="1_Du toan (23-05-2005) Tham dinh 3" xfId="452"/>
    <cellStyle name="1_Du toan (23-05-2005) Tham dinh 4" xfId="453"/>
    <cellStyle name="1_Du toan (23-05-2005) Tham dinh 5" xfId="454"/>
    <cellStyle name="1_Du toan (23-05-2005) Tham dinh 6" xfId="455"/>
    <cellStyle name="1_Du toan (28-3-2005) Sua theo TT 03" xfId="456"/>
    <cellStyle name="1_Du toan (5 - 04 - 2004)" xfId="457"/>
    <cellStyle name="1_Du toan (5 - 04 - 2004) 2" xfId="458"/>
    <cellStyle name="1_Du toan (5 - 04 - 2004) 2 2" xfId="459"/>
    <cellStyle name="1_Du toan (5 - 04 - 2004) 2 2 2" xfId="460"/>
    <cellStyle name="1_Du toan (5 - 04 - 2004) 2 2 3" xfId="461"/>
    <cellStyle name="1_Du toan (5 - 04 - 2004) 3" xfId="462"/>
    <cellStyle name="1_Du toan (5 - 04 - 2004) 4" xfId="463"/>
    <cellStyle name="1_Du toan (5 - 04 - 2004) 5" xfId="464"/>
    <cellStyle name="1_Du toan (5 - 04 - 2004) 6" xfId="465"/>
    <cellStyle name="1_Du toan (6-3-2005)" xfId="466"/>
    <cellStyle name="1_Du toan (Ban A)" xfId="467"/>
    <cellStyle name="1_Du toan (Ban A) 2" xfId="468"/>
    <cellStyle name="1_Du toan (Ban A) 2 2" xfId="469"/>
    <cellStyle name="1_Du toan (Ban A) 2 2 2" xfId="470"/>
    <cellStyle name="1_Du toan (Ban A) 2 2 3" xfId="471"/>
    <cellStyle name="1_Du toan (Ban A) 3" xfId="472"/>
    <cellStyle name="1_Du toan (Ban A) 4" xfId="473"/>
    <cellStyle name="1_Du toan (Ban A) 5" xfId="474"/>
    <cellStyle name="1_Du toan (Ban A) 6" xfId="475"/>
    <cellStyle name="1_Du toan (ngay 13 - 07 - 2004)" xfId="476"/>
    <cellStyle name="1_Du toan (ngay 13 - 07 - 2004) 2" xfId="477"/>
    <cellStyle name="1_Du toan (ngay 13 - 07 - 2004) 2 2" xfId="478"/>
    <cellStyle name="1_Du toan (ngay 13 - 07 - 2004) 2 2 2" xfId="479"/>
    <cellStyle name="1_Du toan (ngay 13 - 07 - 2004) 2 2 3" xfId="480"/>
    <cellStyle name="1_Du toan (ngay 13 - 07 - 2004) 3" xfId="481"/>
    <cellStyle name="1_Du toan (ngay 13 - 07 - 2004) 4" xfId="482"/>
    <cellStyle name="1_Du toan (ngay 13 - 07 - 2004) 5" xfId="483"/>
    <cellStyle name="1_Du toan (ngay 13 - 07 - 2004) 6" xfId="484"/>
    <cellStyle name="1_Du toan (ngay 24-11-06)" xfId="485"/>
    <cellStyle name="1_Du toan (ngay 25-9-06)" xfId="486"/>
    <cellStyle name="1_Du toan 558 (Km17+508.12 - Km 22)" xfId="487"/>
    <cellStyle name="1_Du toan 558 (Km17+508.12 - Km 22) 2" xfId="488"/>
    <cellStyle name="1_Du toan 558 (Km17+508.12 - Km 22) 2 2" xfId="489"/>
    <cellStyle name="1_Du toan 558 (Km17+508.12 - Km 22) 2 2 2" xfId="490"/>
    <cellStyle name="1_Du toan 558 (Km17+508.12 - Km 22) 2 2 3" xfId="491"/>
    <cellStyle name="1_Du toan 558 (Km17+508.12 - Km 22) 3" xfId="492"/>
    <cellStyle name="1_Du toan 558 (Km17+508.12 - Km 22) 4" xfId="493"/>
    <cellStyle name="1_Du toan 558 (Km17+508.12 - Km 22) 5" xfId="494"/>
    <cellStyle name="1_Du toan 558 (Km17+508.12 - Km 22) 6" xfId="495"/>
    <cellStyle name="1_Du toan bo sung (11-2004)" xfId="496"/>
    <cellStyle name="1_Du toan Cang Vung Ang (Tham tra 3-11-06)" xfId="497"/>
    <cellStyle name="1_Du toan Cang Vung Ang (Tham tra 3-11-06) 2" xfId="498"/>
    <cellStyle name="1_Du toan Cang Vung Ang (Tham tra 3-11-06) 2 2" xfId="499"/>
    <cellStyle name="1_Du toan Cang Vung Ang (Tham tra 3-11-06) 2 2 2" xfId="500"/>
    <cellStyle name="1_Du toan Cang Vung Ang (Tham tra 3-11-06) 2 2 3" xfId="501"/>
    <cellStyle name="1_Du toan Cang Vung Ang (Tham tra 3-11-06) 3" xfId="502"/>
    <cellStyle name="1_Du toan Cang Vung Ang (Tham tra 3-11-06) 4" xfId="503"/>
    <cellStyle name="1_Du toan Cang Vung Ang (Tham tra 3-11-06) 5" xfId="504"/>
    <cellStyle name="1_Du toan Cang Vung Ang (Tham tra 3-11-06) 6" xfId="505"/>
    <cellStyle name="1_Du toan Cang Vung Ang ngay 09-8-06 " xfId="506"/>
    <cellStyle name="1_Du toan Cang Vung Ang ngay 09-8-06  2" xfId="507"/>
    <cellStyle name="1_Du toan Cang Vung Ang ngay 09-8-06  2 2" xfId="508"/>
    <cellStyle name="1_Du toan Cang Vung Ang ngay 09-8-06  2 2 2" xfId="509"/>
    <cellStyle name="1_Du toan Cang Vung Ang ngay 09-8-06  2 2 3" xfId="510"/>
    <cellStyle name="1_Du toan Cang Vung Ang ngay 09-8-06  3" xfId="511"/>
    <cellStyle name="1_Du toan Cang Vung Ang ngay 09-8-06  4" xfId="512"/>
    <cellStyle name="1_Du toan Cang Vung Ang ngay 09-8-06  5" xfId="513"/>
    <cellStyle name="1_Du toan Cang Vung Ang ngay 09-8-06  6" xfId="514"/>
    <cellStyle name="1_Du toan Goi 1" xfId="515"/>
    <cellStyle name="1_Du toan Goi 1 2" xfId="516"/>
    <cellStyle name="1_Du toan Goi 1 2 2" xfId="517"/>
    <cellStyle name="1_Du toan Goi 1 2 2 2" xfId="518"/>
    <cellStyle name="1_Du toan Goi 1 2 2 3" xfId="519"/>
    <cellStyle name="1_Du toan Goi 1 3" xfId="520"/>
    <cellStyle name="1_Du toan Goi 1 4" xfId="521"/>
    <cellStyle name="1_Du toan Goi 1 5" xfId="522"/>
    <cellStyle name="1_Du toan Goi 1 6" xfId="523"/>
    <cellStyle name="1_du toan goi 12" xfId="524"/>
    <cellStyle name="1_Du toan Goi 2" xfId="525"/>
    <cellStyle name="1_Du toan Goi 2 2" xfId="526"/>
    <cellStyle name="1_Du toan Goi 2 2 2" xfId="527"/>
    <cellStyle name="1_Du toan Goi 2 2 2 2" xfId="528"/>
    <cellStyle name="1_Du toan Goi 2 2 2 3" xfId="529"/>
    <cellStyle name="1_Du toan Goi 2 3" xfId="530"/>
    <cellStyle name="1_Du toan Goi 2 4" xfId="531"/>
    <cellStyle name="1_Du toan Goi 2 5" xfId="532"/>
    <cellStyle name="1_Du toan Goi 2 6" xfId="533"/>
    <cellStyle name="1_Du toan goi 3 ngay 16-12-2006" xfId="534"/>
    <cellStyle name="1_Du toan goi 3 ngay 16-12-2006 2" xfId="535"/>
    <cellStyle name="1_Du toan goi 3 ngay 16-12-2006 2 2" xfId="536"/>
    <cellStyle name="1_Du toan goi 3 ngay 16-12-2006 2 2 2" xfId="537"/>
    <cellStyle name="1_Du toan goi 3 ngay 16-12-2006 2 2 3" xfId="538"/>
    <cellStyle name="1_Du toan goi 3 ngay 16-12-2006 3" xfId="539"/>
    <cellStyle name="1_Du toan goi 3 ngay 16-12-2006 4" xfId="540"/>
    <cellStyle name="1_Du toan goi 3 ngay 16-12-2006 5" xfId="541"/>
    <cellStyle name="1_Du toan goi 3 ngay 16-12-2006 6" xfId="542"/>
    <cellStyle name="1_Du toan KT-TCsua theo TT 03 - YC 471" xfId="543"/>
    <cellStyle name="1_Du toan KT-TCsua theo TT 03 - YC 471 2" xfId="544"/>
    <cellStyle name="1_Du toan KT-TCsua theo TT 03 - YC 471 2 2" xfId="545"/>
    <cellStyle name="1_Du toan KT-TCsua theo TT 03 - YC 471 2 2 2" xfId="546"/>
    <cellStyle name="1_Du toan KT-TCsua theo TT 03 - YC 471 2 2 3" xfId="547"/>
    <cellStyle name="1_Du toan KT-TCsua theo TT 03 - YC 471 3" xfId="548"/>
    <cellStyle name="1_Du toan KT-TCsua theo TT 03 - YC 471 4" xfId="549"/>
    <cellStyle name="1_Du toan KT-TCsua theo TT 03 - YC 471 5" xfId="550"/>
    <cellStyle name="1_Du toan KT-TCsua theo TT 03 - YC 471 6" xfId="551"/>
    <cellStyle name="1_Du toan ngay (28-10-2005)" xfId="552"/>
    <cellStyle name="1_Du toan ngay (28-10-2005) 2" xfId="553"/>
    <cellStyle name="1_Du toan ngay (28-10-2005) 2 2" xfId="554"/>
    <cellStyle name="1_Du toan ngay (28-10-2005) 2 2 2" xfId="555"/>
    <cellStyle name="1_Du toan ngay (28-10-2005) 2 2 3" xfId="556"/>
    <cellStyle name="1_Du toan ngay (28-10-2005) 3" xfId="557"/>
    <cellStyle name="1_Du toan ngay (28-10-2005) 4" xfId="558"/>
    <cellStyle name="1_Du toan ngay (28-10-2005) 5" xfId="559"/>
    <cellStyle name="1_Du toan ngay (28-10-2005) 6" xfId="560"/>
    <cellStyle name="1_Du toan ngay 1-9-2004 (version 1)" xfId="561"/>
    <cellStyle name="1_Du toan ngay 1-9-2004 (version 1) 2" xfId="562"/>
    <cellStyle name="1_Du toan ngay 1-9-2004 (version 1) 2 2" xfId="563"/>
    <cellStyle name="1_Du toan ngay 1-9-2004 (version 1) 2 2 2" xfId="564"/>
    <cellStyle name="1_Du toan ngay 1-9-2004 (version 1) 2 2 3" xfId="565"/>
    <cellStyle name="1_Du toan ngay 1-9-2004 (version 1) 3" xfId="566"/>
    <cellStyle name="1_Du toan ngay 1-9-2004 (version 1) 4" xfId="567"/>
    <cellStyle name="1_Du toan ngay 1-9-2004 (version 1) 5" xfId="568"/>
    <cellStyle name="1_Du toan ngay 1-9-2004 (version 1) 6" xfId="569"/>
    <cellStyle name="1_Du toan Phuong lam" xfId="570"/>
    <cellStyle name="1_Du toan QL 27 (23-12-2005)" xfId="571"/>
    <cellStyle name="1_Du toan QL 27 (23-12-2005) 2" xfId="572"/>
    <cellStyle name="1_Du toan QL 27 (23-12-2005) 2 2" xfId="573"/>
    <cellStyle name="1_Du toan QL 27 (23-12-2005) 2 2 2" xfId="574"/>
    <cellStyle name="1_Du toan QL 27 (23-12-2005) 2 2 3" xfId="575"/>
    <cellStyle name="1_Du toan QL 27 (23-12-2005) 3" xfId="576"/>
    <cellStyle name="1_Du toan QL 27 (23-12-2005) 4" xfId="577"/>
    <cellStyle name="1_Du toan QL 27 (23-12-2005) 5" xfId="578"/>
    <cellStyle name="1_Du toan QL 27 (23-12-2005) 6" xfId="579"/>
    <cellStyle name="1_Du_toan_Ho_Xa___Vinh_Tan_WB3 sua ngay 18-8-06" xfId="580"/>
    <cellStyle name="1_Du_toan_Ho_Xa___Vinh_Tan_WB3 sua ngay 18-8-06 2" xfId="581"/>
    <cellStyle name="1_Du_toan_Ho_Xa___Vinh_Tan_WB3 sua ngay 18-8-06 2 2" xfId="582"/>
    <cellStyle name="1_Du_toan_Ho_Xa___Vinh_Tan_WB3 sua ngay 18-8-06 2 2 2" xfId="583"/>
    <cellStyle name="1_Du_toan_Ho_Xa___Vinh_Tan_WB3 sua ngay 18-8-06 2 2 3" xfId="584"/>
    <cellStyle name="1_Du_toan_Ho_Xa___Vinh_Tan_WB3 sua ngay 18-8-06 3" xfId="585"/>
    <cellStyle name="1_Du_toan_Ho_Xa___Vinh_Tan_WB3 sua ngay 18-8-06 4" xfId="586"/>
    <cellStyle name="1_Du_toan_Ho_Xa___Vinh_Tan_WB3 sua ngay 18-8-06 5" xfId="587"/>
    <cellStyle name="1_Du_toan_Ho_Xa___Vinh_Tan_WB3 sua ngay 18-8-06 6" xfId="588"/>
    <cellStyle name="1_DuAnKT ngay 11-2-2006" xfId="589"/>
    <cellStyle name="1_DuAnKT ngay 11-2-2006 2" xfId="590"/>
    <cellStyle name="1_DuAnKT ngay 11-2-2006 2 2" xfId="591"/>
    <cellStyle name="1_DuAnKT ngay 11-2-2006 2 2 2" xfId="592"/>
    <cellStyle name="1_DuAnKT ngay 11-2-2006 2 2 3" xfId="593"/>
    <cellStyle name="1_DuAnKT ngay 11-2-2006 3" xfId="594"/>
    <cellStyle name="1_DuAnKT ngay 11-2-2006 4" xfId="595"/>
    <cellStyle name="1_DuAnKT ngay 11-2-2006 5" xfId="596"/>
    <cellStyle name="1_DuAnKT ngay 11-2-2006 6" xfId="597"/>
    <cellStyle name="1_Duong Thanh Hoa" xfId="598"/>
    <cellStyle name="1_Duong Thanh Hoa 2" xfId="599"/>
    <cellStyle name="1_Duong Thanh Hoa 2 2" xfId="600"/>
    <cellStyle name="1_Duong Thanh Hoa 2 2 2" xfId="601"/>
    <cellStyle name="1_Duong Thanh Hoa 2 2 3" xfId="602"/>
    <cellStyle name="1_Duong Thanh Hoa 3" xfId="603"/>
    <cellStyle name="1_Duong Thanh Hoa 4" xfId="604"/>
    <cellStyle name="1_Duong Thanh Hoa 5" xfId="605"/>
    <cellStyle name="1_Duong Thanh Hoa 6" xfId="606"/>
    <cellStyle name="1_Gia_VL cau-JIBIC-Ha-tinh" xfId="607"/>
    <cellStyle name="1_Gia_VL cau-JIBIC-Ha-tinh 2" xfId="608"/>
    <cellStyle name="1_Gia_VL cau-JIBIC-Ha-tinh 2 2" xfId="609"/>
    <cellStyle name="1_Gia_VL cau-JIBIC-Ha-tinh 2 2 2" xfId="610"/>
    <cellStyle name="1_Gia_VL cau-JIBIC-Ha-tinh 2 2 3" xfId="611"/>
    <cellStyle name="1_Gia_VL cau-JIBIC-Ha-tinh 3" xfId="612"/>
    <cellStyle name="1_Gia_VL cau-JIBIC-Ha-tinh 4" xfId="613"/>
    <cellStyle name="1_Gia_VL cau-JIBIC-Ha-tinh 5" xfId="614"/>
    <cellStyle name="1_Gia_VL cau-JIBIC-Ha-tinh 6" xfId="615"/>
    <cellStyle name="1_Gia_VLQL48_duyet " xfId="616"/>
    <cellStyle name="1_Gia_VLQL48_duyet  2" xfId="617"/>
    <cellStyle name="1_Gia_VLQL48_duyet  2 2" xfId="618"/>
    <cellStyle name="1_Gia_VLQL48_duyet  2 2 2" xfId="619"/>
    <cellStyle name="1_Gia_VLQL48_duyet  2 2 3" xfId="620"/>
    <cellStyle name="1_Gia_VLQL48_duyet  3" xfId="621"/>
    <cellStyle name="1_Gia_VLQL48_duyet  4" xfId="622"/>
    <cellStyle name="1_Gia_VLQL48_duyet  5" xfId="623"/>
    <cellStyle name="1_Gia_VLQL48_duyet  6" xfId="624"/>
    <cellStyle name="1_goi 1" xfId="625"/>
    <cellStyle name="1_Goi 1 (TT04)" xfId="626"/>
    <cellStyle name="1_goi 1 duyet theo luong mo (an)" xfId="627"/>
    <cellStyle name="1_Goi 1_1" xfId="628"/>
    <cellStyle name="1_Goi 1_1 2" xfId="629"/>
    <cellStyle name="1_Goi 1_1 2 2" xfId="630"/>
    <cellStyle name="1_Goi 1_1 2 2 2" xfId="631"/>
    <cellStyle name="1_Goi 1_1 2 2 3" xfId="632"/>
    <cellStyle name="1_Goi 1_1 3" xfId="633"/>
    <cellStyle name="1_Goi 1_1 4" xfId="634"/>
    <cellStyle name="1_Goi 1_1 5" xfId="635"/>
    <cellStyle name="1_Goi 1_1 6" xfId="636"/>
    <cellStyle name="1_Goi so 1" xfId="637"/>
    <cellStyle name="1_Goi thau so 1 (5-7-2006)" xfId="638"/>
    <cellStyle name="1_Goi thau so 2 (20-6-2006)" xfId="639"/>
    <cellStyle name="1_Goi02(25-05-2006)" xfId="640"/>
    <cellStyle name="1_Goi02(25-05-2006) 2" xfId="641"/>
    <cellStyle name="1_Goi02(25-05-2006) 2 2" xfId="642"/>
    <cellStyle name="1_Goi02(25-05-2006) 2 2 2" xfId="643"/>
    <cellStyle name="1_Goi02(25-05-2006) 2 2 3" xfId="644"/>
    <cellStyle name="1_Goi02(25-05-2006) 3" xfId="645"/>
    <cellStyle name="1_Goi02(25-05-2006) 4" xfId="646"/>
    <cellStyle name="1_Goi02(25-05-2006) 5" xfId="647"/>
    <cellStyle name="1_Goi02(25-05-2006) 6" xfId="648"/>
    <cellStyle name="1_Goi1N206" xfId="649"/>
    <cellStyle name="1_Goi1N206 2" xfId="650"/>
    <cellStyle name="1_Goi1N206 2 2" xfId="651"/>
    <cellStyle name="1_Goi1N206 2 2 2" xfId="652"/>
    <cellStyle name="1_Goi1N206 2 2 3" xfId="653"/>
    <cellStyle name="1_Goi1N206 3" xfId="654"/>
    <cellStyle name="1_Goi1N206 4" xfId="655"/>
    <cellStyle name="1_Goi1N206 5" xfId="656"/>
    <cellStyle name="1_Goi1N206 6" xfId="657"/>
    <cellStyle name="1_Goi2N206" xfId="658"/>
    <cellStyle name="1_Goi2N206 2" xfId="659"/>
    <cellStyle name="1_Goi2N206 2 2" xfId="660"/>
    <cellStyle name="1_Goi2N206 2 2 2" xfId="661"/>
    <cellStyle name="1_Goi2N206 2 2 3" xfId="662"/>
    <cellStyle name="1_Goi2N206 3" xfId="663"/>
    <cellStyle name="1_Goi2N206 4" xfId="664"/>
    <cellStyle name="1_Goi2N206 5" xfId="665"/>
    <cellStyle name="1_Goi2N206 6" xfId="666"/>
    <cellStyle name="1_Goi4N216" xfId="667"/>
    <cellStyle name="1_Goi4N216 2" xfId="668"/>
    <cellStyle name="1_Goi4N216 2 2" xfId="669"/>
    <cellStyle name="1_Goi4N216 2 2 2" xfId="670"/>
    <cellStyle name="1_Goi4N216 2 2 3" xfId="671"/>
    <cellStyle name="1_Goi4N216 3" xfId="672"/>
    <cellStyle name="1_Goi4N216 4" xfId="673"/>
    <cellStyle name="1_Goi4N216 5" xfId="674"/>
    <cellStyle name="1_Goi4N216 6" xfId="675"/>
    <cellStyle name="1_Goi5N216" xfId="676"/>
    <cellStyle name="1_Goi5N216 2" xfId="677"/>
    <cellStyle name="1_Goi5N216 2 2" xfId="678"/>
    <cellStyle name="1_Goi5N216 2 2 2" xfId="679"/>
    <cellStyle name="1_Goi5N216 2 2 3" xfId="680"/>
    <cellStyle name="1_Goi5N216 3" xfId="681"/>
    <cellStyle name="1_Goi5N216 4" xfId="682"/>
    <cellStyle name="1_Goi5N216 5" xfId="683"/>
    <cellStyle name="1_Goi5N216 6" xfId="684"/>
    <cellStyle name="1_Hoi Song" xfId="685"/>
    <cellStyle name="1_HT-LO" xfId="686"/>
    <cellStyle name="1_HT-LO 2" xfId="687"/>
    <cellStyle name="1_HT-LO 2 2" xfId="688"/>
    <cellStyle name="1_HT-LO 2 2 2" xfId="689"/>
    <cellStyle name="1_HT-LO 2 2 3" xfId="690"/>
    <cellStyle name="1_HT-LO 3" xfId="691"/>
    <cellStyle name="1_HT-LO 4" xfId="692"/>
    <cellStyle name="1_HT-LO 5" xfId="693"/>
    <cellStyle name="1_HT-LO 6" xfId="694"/>
    <cellStyle name="1_Khoi luong" xfId="695"/>
    <cellStyle name="1_Khoi luong 2" xfId="696"/>
    <cellStyle name="1_Khoi luong 2 2" xfId="697"/>
    <cellStyle name="1_Khoi luong 2 2 2" xfId="698"/>
    <cellStyle name="1_Khoi luong 2 2 3" xfId="699"/>
    <cellStyle name="1_Khoi luong 3" xfId="700"/>
    <cellStyle name="1_Khoi luong 4" xfId="701"/>
    <cellStyle name="1_Khoi luong 5" xfId="702"/>
    <cellStyle name="1_Khoi luong 6" xfId="703"/>
    <cellStyle name="1_Khoi luong doan 1" xfId="704"/>
    <cellStyle name="1_Khoi luong doan 1 2" xfId="705"/>
    <cellStyle name="1_Khoi luong doan 1 2 2" xfId="706"/>
    <cellStyle name="1_Khoi luong doan 1 2 2 2" xfId="707"/>
    <cellStyle name="1_Khoi luong doan 1 2 2 3" xfId="708"/>
    <cellStyle name="1_Khoi luong doan 1 3" xfId="709"/>
    <cellStyle name="1_Khoi luong doan 1 4" xfId="710"/>
    <cellStyle name="1_Khoi luong doan 1 5" xfId="711"/>
    <cellStyle name="1_Khoi luong doan 1 6" xfId="712"/>
    <cellStyle name="1_Khoi luong doan 2" xfId="713"/>
    <cellStyle name="1_Khoi luong doan 2 2" xfId="714"/>
    <cellStyle name="1_Khoi luong doan 2 2 2" xfId="715"/>
    <cellStyle name="1_Khoi luong doan 2 2 2 2" xfId="716"/>
    <cellStyle name="1_Khoi luong doan 2 2 2 3" xfId="717"/>
    <cellStyle name="1_Khoi luong doan 2 3" xfId="718"/>
    <cellStyle name="1_Khoi luong doan 2 4" xfId="719"/>
    <cellStyle name="1_Khoi luong doan 2 5" xfId="720"/>
    <cellStyle name="1_Khoi luong doan 2 6" xfId="721"/>
    <cellStyle name="1_Khoi Luong Hoang Truong - Hoang Phu" xfId="722"/>
    <cellStyle name="1_Khoi Luong Hoang Truong - Hoang Phu 2" xfId="723"/>
    <cellStyle name="1_Khoi Luong Hoang Truong - Hoang Phu 2 2" xfId="724"/>
    <cellStyle name="1_Khoi Luong Hoang Truong - Hoang Phu 2 2 2" xfId="725"/>
    <cellStyle name="1_Khoi Luong Hoang Truong - Hoang Phu 2 2 3" xfId="726"/>
    <cellStyle name="1_Khoi Luong Hoang Truong - Hoang Phu 3" xfId="727"/>
    <cellStyle name="1_Khoi Luong Hoang Truong - Hoang Phu 4" xfId="728"/>
    <cellStyle name="1_Khoi Luong Hoang Truong - Hoang Phu 5" xfId="729"/>
    <cellStyle name="1_Khoi Luong Hoang Truong - Hoang Phu 6" xfId="730"/>
    <cellStyle name="1_Khoi nghi PDPhungPA1" xfId="731"/>
    <cellStyle name="1_Khoi nghi PDPhungPA1 2" xfId="732"/>
    <cellStyle name="1_Khoi nghi PDPhungPA1 2 2" xfId="733"/>
    <cellStyle name="1_Khoi nghi PDPhungPA1 2 2 2" xfId="734"/>
    <cellStyle name="1_Khoi nghi PDPhungPA1 2 2 3" xfId="735"/>
    <cellStyle name="1_Khoi nghi PDPhungPA1 3" xfId="736"/>
    <cellStyle name="1_Khoi nghi PDPhungPA1 4" xfId="737"/>
    <cellStyle name="1_Khoi nghi PDPhungPA1 5" xfId="738"/>
    <cellStyle name="1_Khoi nghi PDPhungPA1 6" xfId="739"/>
    <cellStyle name="1_khoiluong" xfId="740"/>
    <cellStyle name="1_khoiluong 2" xfId="741"/>
    <cellStyle name="1_khoiluong 2 2" xfId="742"/>
    <cellStyle name="1_khoiluong 2 2 2" xfId="743"/>
    <cellStyle name="1_khoiluong 2 2 3" xfId="744"/>
    <cellStyle name="1_khoiluong 3" xfId="745"/>
    <cellStyle name="1_khoiluong 4" xfId="746"/>
    <cellStyle name="1_khoiluong 5" xfId="747"/>
    <cellStyle name="1_khoiluong 6" xfId="748"/>
    <cellStyle name="1_Khoiluong12-13" xfId="749"/>
    <cellStyle name="1_KL" xfId="750"/>
    <cellStyle name="1_KL 2" xfId="751"/>
    <cellStyle name="1_KL 2 2" xfId="752"/>
    <cellStyle name="1_KL 2 2 2" xfId="753"/>
    <cellStyle name="1_KL 2 2 3" xfId="754"/>
    <cellStyle name="1_KL 3" xfId="755"/>
    <cellStyle name="1_KL 4" xfId="756"/>
    <cellStyle name="1_KL 5" xfId="757"/>
    <cellStyle name="1_KL 6" xfId="758"/>
    <cellStyle name="1_KL12-13,16-17" xfId="759"/>
    <cellStyle name="1_Kl1-8-05" xfId="760"/>
    <cellStyle name="1_Kl6-6-05" xfId="761"/>
    <cellStyle name="1_Kldoan3" xfId="762"/>
    <cellStyle name="1_Kldoan3 2" xfId="763"/>
    <cellStyle name="1_Kldoan3 2 2" xfId="764"/>
    <cellStyle name="1_Kldoan3 2 2 2" xfId="765"/>
    <cellStyle name="1_Kldoan3 2 2 3" xfId="766"/>
    <cellStyle name="1_Kldoan3 3" xfId="767"/>
    <cellStyle name="1_Kldoan3 4" xfId="768"/>
    <cellStyle name="1_Kldoan3 5" xfId="769"/>
    <cellStyle name="1_Kldoan3 6" xfId="770"/>
    <cellStyle name="1_Klnutgiao" xfId="771"/>
    <cellStyle name="1_KLPA2s" xfId="772"/>
    <cellStyle name="1_KlQdinhduyet" xfId="773"/>
    <cellStyle name="1_KlQdinhduyet 2" xfId="774"/>
    <cellStyle name="1_KlQdinhduyet 2 2" xfId="775"/>
    <cellStyle name="1_KlQdinhduyet 2 2 2" xfId="776"/>
    <cellStyle name="1_KlQdinhduyet 2 2 3" xfId="777"/>
    <cellStyle name="1_KlQdinhduyet 3" xfId="778"/>
    <cellStyle name="1_KlQdinhduyet 4" xfId="779"/>
    <cellStyle name="1_KlQdinhduyet 5" xfId="780"/>
    <cellStyle name="1_KlQdinhduyet 6" xfId="781"/>
    <cellStyle name="1_KlQL4goi5KCS" xfId="782"/>
    <cellStyle name="1_Kltayth" xfId="783"/>
    <cellStyle name="1_KltaythQDduyet" xfId="784"/>
    <cellStyle name="1_Kluong4-2004" xfId="785"/>
    <cellStyle name="1_Kluong4-2004 2" xfId="786"/>
    <cellStyle name="1_Kluong4-2004 2 2" xfId="787"/>
    <cellStyle name="1_Kluong4-2004 2 2 2" xfId="788"/>
    <cellStyle name="1_Kluong4-2004 2 2 3" xfId="789"/>
    <cellStyle name="1_Kluong4-2004 3" xfId="790"/>
    <cellStyle name="1_Kluong4-2004 4" xfId="791"/>
    <cellStyle name="1_Kluong4-2004 5" xfId="792"/>
    <cellStyle name="1_Kluong4-2004 6" xfId="793"/>
    <cellStyle name="1_kluongduong13" xfId="794"/>
    <cellStyle name="1_Km13-Km16" xfId="795"/>
    <cellStyle name="1_Luong A6" xfId="796"/>
    <cellStyle name="1_maugiacotaluy" xfId="797"/>
    <cellStyle name="1_My Thanh Son Thanh" xfId="798"/>
    <cellStyle name="1_NenmatduongNTs" xfId="799"/>
    <cellStyle name="1_NenmatduongNTs 2" xfId="800"/>
    <cellStyle name="1_NenmatduongNTs 2 2" xfId="801"/>
    <cellStyle name="1_NenmatduongNTs 2 2 2" xfId="802"/>
    <cellStyle name="1_NenmatduongNTs 2 2 3" xfId="803"/>
    <cellStyle name="1_NenmatduongNTs 3" xfId="804"/>
    <cellStyle name="1_NenmatduongNTs 4" xfId="805"/>
    <cellStyle name="1_NenmatduongNTs 5" xfId="806"/>
    <cellStyle name="1_NenmatduongNTs 6" xfId="807"/>
    <cellStyle name="1_Nhom I" xfId="808"/>
    <cellStyle name="1_Nhom I 2" xfId="809"/>
    <cellStyle name="1_Nhom I 2 2" xfId="810"/>
    <cellStyle name="1_Nhom I 2 2 2" xfId="811"/>
    <cellStyle name="1_Nhom I 2 2 3" xfId="812"/>
    <cellStyle name="1_Nhom I 3" xfId="813"/>
    <cellStyle name="1_Nhom I 4" xfId="814"/>
    <cellStyle name="1_Nhom I 5" xfId="815"/>
    <cellStyle name="1_Nhom I 6" xfId="816"/>
    <cellStyle name="1_Project N.Du" xfId="817"/>
    <cellStyle name="1_Project N.Du 2" xfId="818"/>
    <cellStyle name="1_Project N.Du 2 2" xfId="819"/>
    <cellStyle name="1_Project N.Du 2 2 2" xfId="820"/>
    <cellStyle name="1_Project N.Du 2 2 3" xfId="821"/>
    <cellStyle name="1_Project N.Du 3" xfId="822"/>
    <cellStyle name="1_Project N.Du 4" xfId="823"/>
    <cellStyle name="1_Project N.Du 5" xfId="824"/>
    <cellStyle name="1_Project N.Du 6" xfId="825"/>
    <cellStyle name="1_Project N.Du.dien" xfId="826"/>
    <cellStyle name="1_Project QL4" xfId="827"/>
    <cellStyle name="1_Project QL4 goi 7" xfId="828"/>
    <cellStyle name="1_Project QL4 goi 7 2" xfId="829"/>
    <cellStyle name="1_Project QL4 goi 7 2 2" xfId="830"/>
    <cellStyle name="1_Project QL4 goi 7 2 2 2" xfId="831"/>
    <cellStyle name="1_Project QL4 goi 7 2 2 3" xfId="832"/>
    <cellStyle name="1_Project QL4 goi 7 3" xfId="833"/>
    <cellStyle name="1_Project QL4 goi 7 4" xfId="834"/>
    <cellStyle name="1_Project QL4 goi 7 5" xfId="835"/>
    <cellStyle name="1_Project QL4 goi 7 6" xfId="836"/>
    <cellStyle name="1_Project QL4 goi5" xfId="837"/>
    <cellStyle name="1_Project QL4 goi8" xfId="838"/>
    <cellStyle name="1_Sheet1" xfId="839"/>
    <cellStyle name="1_t" xfId="840"/>
    <cellStyle name="1_Tay THoa" xfId="841"/>
    <cellStyle name="1_Tay THoa 2" xfId="842"/>
    <cellStyle name="1_Tay THoa 2 2" xfId="843"/>
    <cellStyle name="1_Tay THoa 2 2 2" xfId="844"/>
    <cellStyle name="1_Tay THoa 2 2 3" xfId="845"/>
    <cellStyle name="1_Tay THoa 3" xfId="846"/>
    <cellStyle name="1_Tay THoa 4" xfId="847"/>
    <cellStyle name="1_Tay THoa 5" xfId="848"/>
    <cellStyle name="1_Tay THoa 6" xfId="849"/>
    <cellStyle name="1_TDTNXP6(duyet)" xfId="850"/>
    <cellStyle name="1_TDTNXP6(duyet) 2" xfId="851"/>
    <cellStyle name="1_TDTNXP6(duyet) 2 2" xfId="852"/>
    <cellStyle name="1_TDTNXP6(duyet) 2 2 2" xfId="853"/>
    <cellStyle name="1_TDTNXP6(duyet) 2 2 3" xfId="854"/>
    <cellStyle name="1_TDTNXP6(duyet) 3" xfId="855"/>
    <cellStyle name="1_TDTNXP6(duyet) 4" xfId="856"/>
    <cellStyle name="1_TDTNXP6(duyet) 5" xfId="857"/>
    <cellStyle name="1_TDTNXP6(duyet) 6" xfId="858"/>
    <cellStyle name="1_Tham tra (8-11)1" xfId="859"/>
    <cellStyle name="1_Tham tra (8-11)1 2" xfId="860"/>
    <cellStyle name="1_Tham tra (8-11)1 2 2" xfId="861"/>
    <cellStyle name="1_Tham tra (8-11)1 2 2 2" xfId="862"/>
    <cellStyle name="1_Tham tra (8-11)1 2 2 3" xfId="863"/>
    <cellStyle name="1_Tham tra (8-11)1 3" xfId="864"/>
    <cellStyle name="1_Tham tra (8-11)1 4" xfId="865"/>
    <cellStyle name="1_Tham tra (8-11)1 5" xfId="866"/>
    <cellStyle name="1_Tham tra (8-11)1 6" xfId="867"/>
    <cellStyle name="1_Tong hop DT dieu chinh duong 38-95" xfId="868"/>
    <cellStyle name="1_Tong hop khoi luong duong 557 (30-5-2006)" xfId="869"/>
    <cellStyle name="1_Tong muc dau tu" xfId="870"/>
    <cellStyle name="1_TRUNG PMU 5" xfId="871"/>
    <cellStyle name="1_Tuyen duong 1722N Ba Che - Thieu Toan" xfId="872"/>
    <cellStyle name="1_Tuyen so 1-Km0+00 - Km0+852.56" xfId="873"/>
    <cellStyle name="1_Tuyen so 1-Km0+00 - Km0+852.56 2" xfId="874"/>
    <cellStyle name="1_Tuyen so 1-Km0+00 - Km0+852.56 2 2" xfId="875"/>
    <cellStyle name="1_Tuyen so 1-Km0+00 - Km0+852.56 2 2 2" xfId="876"/>
    <cellStyle name="1_Tuyen so 1-Km0+00 - Km0+852.56 2 2 3" xfId="877"/>
    <cellStyle name="1_Tuyen so 1-Km0+00 - Km0+852.56 3" xfId="878"/>
    <cellStyle name="1_Tuyen so 1-Km0+00 - Km0+852.56 4" xfId="879"/>
    <cellStyle name="1_Tuyen so 1-Km0+00 - Km0+852.56 5" xfId="880"/>
    <cellStyle name="1_Tuyen so 1-Km0+00 - Km0+852.56 6" xfId="881"/>
    <cellStyle name="1_TV sua ngay 02-08-06" xfId="882"/>
    <cellStyle name="1_TV sua ngay 02-08-06 2" xfId="883"/>
    <cellStyle name="1_TV sua ngay 02-08-06 2 2" xfId="884"/>
    <cellStyle name="1_TV sua ngay 02-08-06 2 2 2" xfId="885"/>
    <cellStyle name="1_TV sua ngay 02-08-06 2 2 3" xfId="886"/>
    <cellStyle name="1_TV sua ngay 02-08-06 3" xfId="887"/>
    <cellStyle name="1_TV sua ngay 02-08-06 4" xfId="888"/>
    <cellStyle name="1_TV sua ngay 02-08-06 5" xfId="889"/>
    <cellStyle name="1_TV sua ngay 02-08-06 6" xfId="890"/>
    <cellStyle name="1_VatLieu 3 cau -NA" xfId="891"/>
    <cellStyle name="1_VatLieu 3 cau -NA 2" xfId="892"/>
    <cellStyle name="1_VatLieu 3 cau -NA 2 2" xfId="893"/>
    <cellStyle name="1_VatLieu 3 cau -NA 2 2 2" xfId="894"/>
    <cellStyle name="1_VatLieu 3 cau -NA 2 2 3" xfId="895"/>
    <cellStyle name="1_VatLieu 3 cau -NA 3" xfId="896"/>
    <cellStyle name="1_VatLieu 3 cau -NA 4" xfId="897"/>
    <cellStyle name="1_VatLieu 3 cau -NA 5" xfId="898"/>
    <cellStyle name="1_VatLieu 3 cau -NA 6" xfId="899"/>
    <cellStyle name="1_ÿÿÿÿÿ" xfId="900"/>
    <cellStyle name="1_ÿÿÿÿÿ_1" xfId="901"/>
    <cellStyle name="1_ÿÿÿÿÿ_1 2" xfId="902"/>
    <cellStyle name="1_ÿÿÿÿÿ_1 2 2" xfId="903"/>
    <cellStyle name="1_ÿÿÿÿÿ_1 2 2 2" xfId="904"/>
    <cellStyle name="1_ÿÿÿÿÿ_1 2 2 3" xfId="905"/>
    <cellStyle name="1_ÿÿÿÿÿ_1 3" xfId="906"/>
    <cellStyle name="1_ÿÿÿÿÿ_1 4" xfId="907"/>
    <cellStyle name="1_ÿÿÿÿÿ_1 5" xfId="908"/>
    <cellStyle name="1_ÿÿÿÿÿ_1 6" xfId="909"/>
    <cellStyle name="1_ÿÿÿÿÿ_Book1" xfId="910"/>
    <cellStyle name="1_ÿÿÿÿÿ_Book1 2" xfId="911"/>
    <cellStyle name="1_ÿÿÿÿÿ_Book1 2 2" xfId="912"/>
    <cellStyle name="1_ÿÿÿÿÿ_Book1 2 2 2" xfId="913"/>
    <cellStyle name="1_ÿÿÿÿÿ_Book1 2 2 3" xfId="914"/>
    <cellStyle name="1_ÿÿÿÿÿ_Book1 3" xfId="915"/>
    <cellStyle name="1_ÿÿÿÿÿ_Book1 4" xfId="916"/>
    <cellStyle name="1_ÿÿÿÿÿ_Book1 5" xfId="917"/>
    <cellStyle name="1_ÿÿÿÿÿ_Book1 6" xfId="918"/>
    <cellStyle name="1_ÿÿÿÿÿ_Tong hop DT dieu chinh duong 38-95" xfId="919"/>
    <cellStyle name="1_ÿÿÿÿÿ_Tong hop DT dieu chinh duong 38-95 2" xfId="920"/>
    <cellStyle name="1_ÿÿÿÿÿ_Tong hop DT dieu chinh duong 38-95 2 2" xfId="921"/>
    <cellStyle name="1_ÿÿÿÿÿ_Tong hop DT dieu chinh duong 38-95 2 2 2" xfId="922"/>
    <cellStyle name="1_ÿÿÿÿÿ_Tong hop DT dieu chinh duong 38-95 2 2 3" xfId="923"/>
    <cellStyle name="1_ÿÿÿÿÿ_Tong hop DT dieu chinh duong 38-95 3" xfId="924"/>
    <cellStyle name="1_ÿÿÿÿÿ_Tong hop DT dieu chinh duong 38-95 4" xfId="925"/>
    <cellStyle name="1_ÿÿÿÿÿ_Tong hop DT dieu chinh duong 38-95 5" xfId="926"/>
    <cellStyle name="1_ÿÿÿÿÿ_Tong hop DT dieu chinh duong 38-95 6" xfId="927"/>
    <cellStyle name="_x0001_1¼„½(" xfId="928"/>
    <cellStyle name="_x0001_1¼½(" xfId="929"/>
    <cellStyle name="18" xfId="930"/>
    <cellStyle name="¹éºÐÀ²_      " xfId="931"/>
    <cellStyle name="2" xfId="932"/>
    <cellStyle name="2_6.Bang_luong_moi_XDCB" xfId="933"/>
    <cellStyle name="2_Bang tong hop khoi luong" xfId="934"/>
    <cellStyle name="2_Book1" xfId="935"/>
    <cellStyle name="2_Book1_1" xfId="936"/>
    <cellStyle name="2_Book1_1 2" xfId="937"/>
    <cellStyle name="2_Book1_1 2 2" xfId="938"/>
    <cellStyle name="2_Book1_1 2 2 2" xfId="939"/>
    <cellStyle name="2_Book1_1 2 2 3" xfId="940"/>
    <cellStyle name="2_Book1_1 3" xfId="941"/>
    <cellStyle name="2_Book1_1 4" xfId="942"/>
    <cellStyle name="2_Book1_1 5" xfId="943"/>
    <cellStyle name="2_Book1_1 6" xfId="944"/>
    <cellStyle name="2_Book1_Book1" xfId="945"/>
    <cellStyle name="2_Book1_Book1 2" xfId="946"/>
    <cellStyle name="2_Book1_Book1 2 2" xfId="947"/>
    <cellStyle name="2_Book1_Book1 2 2 2" xfId="948"/>
    <cellStyle name="2_Book1_Book1 2 2 3" xfId="949"/>
    <cellStyle name="2_Book1_Book1 3" xfId="950"/>
    <cellStyle name="2_Book1_Book1 4" xfId="951"/>
    <cellStyle name="2_Book1_Book1 5" xfId="952"/>
    <cellStyle name="2_Book1_Book1 6" xfId="953"/>
    <cellStyle name="2_Book1_Book3" xfId="954"/>
    <cellStyle name="2_Book1_Book3 2" xfId="955"/>
    <cellStyle name="2_Book1_Book3 2 2" xfId="956"/>
    <cellStyle name="2_Book1_Book3 2 2 2" xfId="957"/>
    <cellStyle name="2_Book1_Book3 2 2 3" xfId="958"/>
    <cellStyle name="2_Book1_Book3 3" xfId="959"/>
    <cellStyle name="2_Book1_Book3 4" xfId="960"/>
    <cellStyle name="2_Book1_Book3 5" xfId="961"/>
    <cellStyle name="2_Book1_Book3 6" xfId="962"/>
    <cellStyle name="2_Book1_Cau Hoa Son Km 1+441.06 (22-10-2006)" xfId="963"/>
    <cellStyle name="2_Book1_Cau Hoa Son Km 1+441.06 (22-10-2006) 2" xfId="964"/>
    <cellStyle name="2_Book1_Cau Hoa Son Km 1+441.06 (22-10-2006) 2 2" xfId="965"/>
    <cellStyle name="2_Book1_Cau Hoa Son Km 1+441.06 (22-10-2006) 2 2 2" xfId="966"/>
    <cellStyle name="2_Book1_Cau Hoa Son Km 1+441.06 (22-10-2006) 2 2 3" xfId="967"/>
    <cellStyle name="2_Book1_Cau Hoa Son Km 1+441.06 (22-10-2006) 3" xfId="968"/>
    <cellStyle name="2_Book1_Cau Hoa Son Km 1+441.06 (22-10-2006) 4" xfId="969"/>
    <cellStyle name="2_Book1_Cau Hoa Son Km 1+441.06 (22-10-2006) 5" xfId="970"/>
    <cellStyle name="2_Book1_Cau Hoa Son Km 1+441.06 (22-10-2006) 6" xfId="971"/>
    <cellStyle name="2_Book1_Cau Hoa Son Km 1+441.06 (5-7-2006)" xfId="972"/>
    <cellStyle name="2_Book1_Cau Hoa Son Km 1+441.06 (5-7-2006) 2" xfId="973"/>
    <cellStyle name="2_Book1_Cau Hoa Son Km 1+441.06 (5-7-2006) 2 2" xfId="974"/>
    <cellStyle name="2_Book1_Cau Hoa Son Km 1+441.06 (5-7-2006) 2 2 2" xfId="975"/>
    <cellStyle name="2_Book1_Cau Hoa Son Km 1+441.06 (5-7-2006) 2 2 3" xfId="976"/>
    <cellStyle name="2_Book1_Cau Hoa Son Km 1+441.06 (5-7-2006) 3" xfId="977"/>
    <cellStyle name="2_Book1_Cau Hoa Son Km 1+441.06 (5-7-2006) 4" xfId="978"/>
    <cellStyle name="2_Book1_Cau Hoa Son Km 1+441.06 (5-7-2006) 5" xfId="979"/>
    <cellStyle name="2_Book1_Cau Hoa Son Km 1+441.06 (5-7-2006) 6" xfId="980"/>
    <cellStyle name="2_Book1_Cau Nam Tot(ngay 2-10-2006)" xfId="981"/>
    <cellStyle name="2_Book1_Chau Thon - Tan Xuan (goi 5)" xfId="982"/>
    <cellStyle name="2_Book1_Dieu phoi dat goi 1" xfId="983"/>
    <cellStyle name="2_Book1_Dieu phoi dat goi 2" xfId="984"/>
    <cellStyle name="2_Book1_DT cau" xfId="985"/>
    <cellStyle name="2_Book1_DT cau 2" xfId="986"/>
    <cellStyle name="2_Book1_DT cau 2 2" xfId="987"/>
    <cellStyle name="2_Book1_DT cau 2 2 2" xfId="988"/>
    <cellStyle name="2_Book1_DT cau 2 2 3" xfId="989"/>
    <cellStyle name="2_Book1_DT cau 3" xfId="990"/>
    <cellStyle name="2_Book1_DT cau 4" xfId="991"/>
    <cellStyle name="2_Book1_DT cau 5" xfId="992"/>
    <cellStyle name="2_Book1_DT cau 6" xfId="993"/>
    <cellStyle name="2_Book1_DT Hoang Mai(25-1-2007)" xfId="994"/>
    <cellStyle name="2_Book1_DT Hoang Mai(25-1-2007) 2" xfId="995"/>
    <cellStyle name="2_Book1_DT Hoang Mai(25-1-2007) 2 2" xfId="996"/>
    <cellStyle name="2_Book1_DT Hoang Mai(25-1-2007) 2 2 2" xfId="997"/>
    <cellStyle name="2_Book1_DT Hoang Mai(25-1-2007) 2 2 3" xfId="998"/>
    <cellStyle name="2_Book1_DT Hoang Mai(25-1-2007) 3" xfId="999"/>
    <cellStyle name="2_Book1_DT Hoang Mai(25-1-2007) 4" xfId="1000"/>
    <cellStyle name="2_Book1_DT Hoang Mai(25-1-2007) 5" xfId="1001"/>
    <cellStyle name="2_Book1_DT Hoang Mai(25-1-2007) 6" xfId="1002"/>
    <cellStyle name="2_Book1_DT Kha thi ngay 11-2-06" xfId="1003"/>
    <cellStyle name="2_Book1_DT Kha thi ngay 11-2-06 2" xfId="1004"/>
    <cellStyle name="2_Book1_DT Kha thi ngay 11-2-06 2 2" xfId="1005"/>
    <cellStyle name="2_Book1_DT Kha thi ngay 11-2-06 2 2 2" xfId="1006"/>
    <cellStyle name="2_Book1_DT Kha thi ngay 11-2-06 2 2 3" xfId="1007"/>
    <cellStyle name="2_Book1_DT Kha thi ngay 11-2-06 3" xfId="1008"/>
    <cellStyle name="2_Book1_DT Kha thi ngay 11-2-06 4" xfId="1009"/>
    <cellStyle name="2_Book1_DT Kha thi ngay 11-2-06 5" xfId="1010"/>
    <cellStyle name="2_Book1_DT Kha thi ngay 11-2-06 6" xfId="1011"/>
    <cellStyle name="2_Book1_DT Km0-5+337.16" xfId="1012"/>
    <cellStyle name="2_Book1_DT Km0-5+337.16 2" xfId="1013"/>
    <cellStyle name="2_Book1_DT Km0-5+337.16 2 2" xfId="1014"/>
    <cellStyle name="2_Book1_DT Km0-5+337.16 2 2 2" xfId="1015"/>
    <cellStyle name="2_Book1_DT Km0-5+337.16 2 2 3" xfId="1016"/>
    <cellStyle name="2_Book1_DT Km0-5+337.16 3" xfId="1017"/>
    <cellStyle name="2_Book1_DT Km0-5+337.16 4" xfId="1018"/>
    <cellStyle name="2_Book1_DT Km0-5+337.16 5" xfId="1019"/>
    <cellStyle name="2_Book1_DT Km0-5+337.16 6" xfId="1020"/>
    <cellStyle name="2_Book1_DT ngay 04-01-2006" xfId="1021"/>
    <cellStyle name="2_Book1_DT ngay 11-4-2006" xfId="1022"/>
    <cellStyle name="2_Book1_DT ngay 15-11-05" xfId="1023"/>
    <cellStyle name="2_Book1_DT ngay 15-11-05 2" xfId="1024"/>
    <cellStyle name="2_Book1_DT ngay 15-11-05 2 2" xfId="1025"/>
    <cellStyle name="2_Book1_DT ngay 15-11-05 2 2 2" xfId="1026"/>
    <cellStyle name="2_Book1_DT ngay 15-11-05 2 2 3" xfId="1027"/>
    <cellStyle name="2_Book1_DT ngay 15-11-05 3" xfId="1028"/>
    <cellStyle name="2_Book1_DT ngay 15-11-05 4" xfId="1029"/>
    <cellStyle name="2_Book1_DT ngay 15-11-05 5" xfId="1030"/>
    <cellStyle name="2_Book1_DT ngay 15-11-05 6" xfId="1031"/>
    <cellStyle name="2_Book1_DT theo DM24" xfId="1032"/>
    <cellStyle name="2_Book1_Du toan goi 3 ngay 16-12-2006" xfId="1033"/>
    <cellStyle name="2_Book1_Du toan KT-TCsua theo TT 03 - YC 471" xfId="1034"/>
    <cellStyle name="2_Book1_Du toan ngay 27-10-2006" xfId="1035"/>
    <cellStyle name="2_Book1_Du toan Phuong lam" xfId="1036"/>
    <cellStyle name="2_Book1_Du toan Phuong lam 2" xfId="1037"/>
    <cellStyle name="2_Book1_Du toan Phuong lam 2 2" xfId="1038"/>
    <cellStyle name="2_Book1_Du toan Phuong lam 2 2 2" xfId="1039"/>
    <cellStyle name="2_Book1_Du toan Phuong lam 2 2 3" xfId="1040"/>
    <cellStyle name="2_Book1_Du toan Phuong lam 3" xfId="1041"/>
    <cellStyle name="2_Book1_Du toan Phuong lam 4" xfId="1042"/>
    <cellStyle name="2_Book1_Du toan Phuong lam 5" xfId="1043"/>
    <cellStyle name="2_Book1_Du toan Phuong lam 6" xfId="1044"/>
    <cellStyle name="2_Book1_Du toan QL 27 (23-12-2005)" xfId="1045"/>
    <cellStyle name="2_Book1_DuAnKT ngay 11-2-2006" xfId="1046"/>
    <cellStyle name="2_Book1_Goi 1" xfId="1047"/>
    <cellStyle name="2_Book1_Goi thau so 1 (5-7-2006)" xfId="1048"/>
    <cellStyle name="2_Book1_Goi thau so 1 (5-7-2006) 2" xfId="1049"/>
    <cellStyle name="2_Book1_Goi thau so 1 (5-7-2006) 2 2" xfId="1050"/>
    <cellStyle name="2_Book1_Goi thau so 1 (5-7-2006) 2 2 2" xfId="1051"/>
    <cellStyle name="2_Book1_Goi thau so 1 (5-7-2006) 2 2 3" xfId="1052"/>
    <cellStyle name="2_Book1_Goi thau so 1 (5-7-2006) 3" xfId="1053"/>
    <cellStyle name="2_Book1_Goi thau so 1 (5-7-2006) 4" xfId="1054"/>
    <cellStyle name="2_Book1_Goi thau so 1 (5-7-2006) 5" xfId="1055"/>
    <cellStyle name="2_Book1_Goi thau so 1 (5-7-2006) 6" xfId="1056"/>
    <cellStyle name="2_Book1_Goi thau so 2 (20-6-2006)" xfId="1057"/>
    <cellStyle name="2_Book1_Goi thau so 2 (20-6-2006) 2" xfId="1058"/>
    <cellStyle name="2_Book1_Goi thau so 2 (20-6-2006) 2 2" xfId="1059"/>
    <cellStyle name="2_Book1_Goi thau so 2 (20-6-2006) 2 2 2" xfId="1060"/>
    <cellStyle name="2_Book1_Goi thau so 2 (20-6-2006) 2 2 3" xfId="1061"/>
    <cellStyle name="2_Book1_Goi thau so 2 (20-6-2006) 3" xfId="1062"/>
    <cellStyle name="2_Book1_Goi thau so 2 (20-6-2006) 4" xfId="1063"/>
    <cellStyle name="2_Book1_Goi thau so 2 (20-6-2006) 5" xfId="1064"/>
    <cellStyle name="2_Book1_Goi thau so 2 (20-6-2006) 6" xfId="1065"/>
    <cellStyle name="2_Book1_Goi02(25-05-2006)" xfId="1066"/>
    <cellStyle name="2_Book1_Khoi Luong Hoang Truong - Hoang Phu" xfId="1067"/>
    <cellStyle name="2_Book1_Khoi Luong Hoang Truong - Hoang Phu 2" xfId="1068"/>
    <cellStyle name="2_Book1_Khoi Luong Hoang Truong - Hoang Phu 2 2" xfId="1069"/>
    <cellStyle name="2_Book1_Khoi Luong Hoang Truong - Hoang Phu 2 2 2" xfId="1070"/>
    <cellStyle name="2_Book1_Khoi Luong Hoang Truong - Hoang Phu 2 2 3" xfId="1071"/>
    <cellStyle name="2_Book1_Khoi Luong Hoang Truong - Hoang Phu 3" xfId="1072"/>
    <cellStyle name="2_Book1_Khoi Luong Hoang Truong - Hoang Phu 4" xfId="1073"/>
    <cellStyle name="2_Book1_Khoi Luong Hoang Truong - Hoang Phu 5" xfId="1074"/>
    <cellStyle name="2_Book1_Khoi Luong Hoang Truong - Hoang Phu 6" xfId="1075"/>
    <cellStyle name="2_Book1_Muong TL" xfId="1076"/>
    <cellStyle name="2_Book1_Tuyen so 1-Km0+00 - Km0+852.56" xfId="1077"/>
    <cellStyle name="2_Book1_TV sua ngay 02-08-06" xfId="1078"/>
    <cellStyle name="2_Book1_ÿÿÿÿÿ" xfId="1079"/>
    <cellStyle name="2_C" xfId="1080"/>
    <cellStyle name="2_Cau Hoa Son Km 1+441.06 (5-7-2006)" xfId="1081"/>
    <cellStyle name="2_Cau Hoi 115" xfId="1082"/>
    <cellStyle name="2_Cau Hoi 115 2" xfId="1083"/>
    <cellStyle name="2_Cau Hoi 115 2 2" xfId="1084"/>
    <cellStyle name="2_Cau Hoi 115 2 2 2" xfId="1085"/>
    <cellStyle name="2_Cau Hoi 115 2 2 3" xfId="1086"/>
    <cellStyle name="2_Cau Hoi 115 3" xfId="1087"/>
    <cellStyle name="2_Cau Hoi 115 4" xfId="1088"/>
    <cellStyle name="2_Cau Hoi 115 5" xfId="1089"/>
    <cellStyle name="2_Cau Hoi 115 6" xfId="1090"/>
    <cellStyle name="2_Cau Hua Trai (TT 04)" xfId="1091"/>
    <cellStyle name="2_Cau My Thinh (26-11-2006)" xfId="1092"/>
    <cellStyle name="2_Cau Nam Tot(ngay 2-10-2006)" xfId="1093"/>
    <cellStyle name="2_Cau Nam Tot(ngay 2-10-2006) 2" xfId="1094"/>
    <cellStyle name="2_Cau Nam Tot(ngay 2-10-2006) 2 2" xfId="1095"/>
    <cellStyle name="2_Cau Nam Tot(ngay 2-10-2006) 2 2 2" xfId="1096"/>
    <cellStyle name="2_Cau Nam Tot(ngay 2-10-2006) 2 2 3" xfId="1097"/>
    <cellStyle name="2_Cau Nam Tot(ngay 2-10-2006) 3" xfId="1098"/>
    <cellStyle name="2_Cau Nam Tot(ngay 2-10-2006) 4" xfId="1099"/>
    <cellStyle name="2_Cau Nam Tot(ngay 2-10-2006) 5" xfId="1100"/>
    <cellStyle name="2_Cau Nam Tot(ngay 2-10-2006) 6" xfId="1101"/>
    <cellStyle name="2_Cau Thanh Ha 1" xfId="1102"/>
    <cellStyle name="2_Cau thuy dien Ban La (Cu Anh)" xfId="1103"/>
    <cellStyle name="2_Cau thuy dien Ban La (Cu Anh) 2" xfId="1104"/>
    <cellStyle name="2_Cau thuy dien Ban La (Cu Anh) 2 2" xfId="1105"/>
    <cellStyle name="2_Cau thuy dien Ban La (Cu Anh) 2 2 2" xfId="1106"/>
    <cellStyle name="2_Cau thuy dien Ban La (Cu Anh) 2 2 3" xfId="1107"/>
    <cellStyle name="2_Cau thuy dien Ban La (Cu Anh) 3" xfId="1108"/>
    <cellStyle name="2_Cau thuy dien Ban La (Cu Anh) 4" xfId="1109"/>
    <cellStyle name="2_Cau thuy dien Ban La (Cu Anh) 5" xfId="1110"/>
    <cellStyle name="2_Cau thuy dien Ban La (Cu Anh) 6" xfId="1111"/>
    <cellStyle name="2_Chau Thon - Tan Xuan (goi 5)" xfId="1112"/>
    <cellStyle name="2_Chi phi KS" xfId="1113"/>
    <cellStyle name="2_cong" xfId="1114"/>
    <cellStyle name="2_Dakt-Cau tinh Hua Phan" xfId="1115"/>
    <cellStyle name="2_DIEN" xfId="1116"/>
    <cellStyle name="2_Dieu phoi dat goi 1" xfId="1117"/>
    <cellStyle name="2_Dieu phoi dat goi 1 2" xfId="1118"/>
    <cellStyle name="2_Dieu phoi dat goi 1 2 2" xfId="1119"/>
    <cellStyle name="2_Dieu phoi dat goi 1 2 2 2" xfId="1120"/>
    <cellStyle name="2_Dieu phoi dat goi 1 2 2 3" xfId="1121"/>
    <cellStyle name="2_Dieu phoi dat goi 1 3" xfId="1122"/>
    <cellStyle name="2_Dieu phoi dat goi 1 4" xfId="1123"/>
    <cellStyle name="2_Dieu phoi dat goi 1 5" xfId="1124"/>
    <cellStyle name="2_Dieu phoi dat goi 1 6" xfId="1125"/>
    <cellStyle name="2_Dieu phoi dat goi 2" xfId="1126"/>
    <cellStyle name="2_Dieu phoi dat goi 2 2" xfId="1127"/>
    <cellStyle name="2_Dieu phoi dat goi 2 2 2" xfId="1128"/>
    <cellStyle name="2_Dieu phoi dat goi 2 2 2 2" xfId="1129"/>
    <cellStyle name="2_Dieu phoi dat goi 2 2 2 3" xfId="1130"/>
    <cellStyle name="2_Dieu phoi dat goi 2 3" xfId="1131"/>
    <cellStyle name="2_Dieu phoi dat goi 2 4" xfId="1132"/>
    <cellStyle name="2_Dieu phoi dat goi 2 5" xfId="1133"/>
    <cellStyle name="2_Dieu phoi dat goi 2 6" xfId="1134"/>
    <cellStyle name="2_Dinh muc thiet ke" xfId="1135"/>
    <cellStyle name="2_DT cau" xfId="1136"/>
    <cellStyle name="2_DT Ga Dao Ly ngay 01-03-2006" xfId="1137"/>
    <cellStyle name="2_DT Ga Dao Ly ngay 01-03-2006 2" xfId="1138"/>
    <cellStyle name="2_DT Ga Dao Ly ngay 01-03-2006 2 2" xfId="1139"/>
    <cellStyle name="2_DT Ga Dao Ly ngay 01-03-2006 2 2 2" xfId="1140"/>
    <cellStyle name="2_DT Ga Dao Ly ngay 01-03-2006 2 2 3" xfId="1141"/>
    <cellStyle name="2_DT Ga Dao Ly ngay 01-03-2006 3" xfId="1142"/>
    <cellStyle name="2_DT Ga Dao Ly ngay 01-03-2006 4" xfId="1143"/>
    <cellStyle name="2_DT Ga Dao Ly ngay 01-03-2006 5" xfId="1144"/>
    <cellStyle name="2_DT Ga Dao Ly ngay 01-03-2006 6" xfId="1145"/>
    <cellStyle name="2_DT Hoang Mai(25-1-2007)" xfId="1146"/>
    <cellStyle name="2_DT Kha thi ngay 11-2-06" xfId="1147"/>
    <cellStyle name="2_DT Km0-5+337.16" xfId="1148"/>
    <cellStyle name="2_DT KT ngay 10-9-2005" xfId="1149"/>
    <cellStyle name="2_DT ngay 04-01-2006" xfId="1150"/>
    <cellStyle name="2_DT ngay 04-01-2006 2" xfId="1151"/>
    <cellStyle name="2_DT ngay 04-01-2006 2 2" xfId="1152"/>
    <cellStyle name="2_DT ngay 04-01-2006 2 2 2" xfId="1153"/>
    <cellStyle name="2_DT ngay 04-01-2006 2 2 3" xfId="1154"/>
    <cellStyle name="2_DT ngay 04-01-2006 3" xfId="1155"/>
    <cellStyle name="2_DT ngay 04-01-2006 4" xfId="1156"/>
    <cellStyle name="2_DT ngay 04-01-2006 5" xfId="1157"/>
    <cellStyle name="2_DT ngay 04-01-2006 6" xfId="1158"/>
    <cellStyle name="2_DT ngay 11-4-2006" xfId="1159"/>
    <cellStyle name="2_DT ngay 11-4-2006 2" xfId="1160"/>
    <cellStyle name="2_DT ngay 11-4-2006 2 2" xfId="1161"/>
    <cellStyle name="2_DT ngay 11-4-2006 2 2 2" xfId="1162"/>
    <cellStyle name="2_DT ngay 11-4-2006 2 2 3" xfId="1163"/>
    <cellStyle name="2_DT ngay 11-4-2006 3" xfId="1164"/>
    <cellStyle name="2_DT ngay 11-4-2006 4" xfId="1165"/>
    <cellStyle name="2_DT ngay 11-4-2006 5" xfId="1166"/>
    <cellStyle name="2_DT ngay 11-4-2006 6" xfId="1167"/>
    <cellStyle name="2_DT ngay 15-11-05" xfId="1168"/>
    <cellStyle name="2_DT theo DM24" xfId="1169"/>
    <cellStyle name="2_DT theo DM24 2" xfId="1170"/>
    <cellStyle name="2_DT theo DM24 2 2" xfId="1171"/>
    <cellStyle name="2_DT theo DM24 2 2 2" xfId="1172"/>
    <cellStyle name="2_DT theo DM24 2 2 3" xfId="1173"/>
    <cellStyle name="2_DT theo DM24 3" xfId="1174"/>
    <cellStyle name="2_DT theo DM24 4" xfId="1175"/>
    <cellStyle name="2_DT theo DM24 5" xfId="1176"/>
    <cellStyle name="2_DT theo DM24 6" xfId="1177"/>
    <cellStyle name="2_DTXL goi 11(20-9-05)" xfId="1178"/>
    <cellStyle name="2_du toan" xfId="1179"/>
    <cellStyle name="2_du toan (03-11-05)" xfId="1180"/>
    <cellStyle name="2_Du toan (12-05-2005) Tham dinh" xfId="1181"/>
    <cellStyle name="2_Du toan (12-05-2005) Tham dinh 2" xfId="1182"/>
    <cellStyle name="2_Du toan (12-05-2005) Tham dinh 2 2" xfId="1183"/>
    <cellStyle name="2_Du toan (12-05-2005) Tham dinh 2 2 2" xfId="1184"/>
    <cellStyle name="2_Du toan (12-05-2005) Tham dinh 2 2 3" xfId="1185"/>
    <cellStyle name="2_Du toan (12-05-2005) Tham dinh 3" xfId="1186"/>
    <cellStyle name="2_Du toan (12-05-2005) Tham dinh 4" xfId="1187"/>
    <cellStyle name="2_Du toan (12-05-2005) Tham dinh 5" xfId="1188"/>
    <cellStyle name="2_Du toan (12-05-2005) Tham dinh 6" xfId="1189"/>
    <cellStyle name="2_Du toan (21-11-2004)" xfId="1190"/>
    <cellStyle name="2_Du toan (23-05-2005) Tham dinh" xfId="1191"/>
    <cellStyle name="2_Du toan (23-05-2005) Tham dinh 2" xfId="1192"/>
    <cellStyle name="2_Du toan (23-05-2005) Tham dinh 2 2" xfId="1193"/>
    <cellStyle name="2_Du toan (23-05-2005) Tham dinh 2 2 2" xfId="1194"/>
    <cellStyle name="2_Du toan (23-05-2005) Tham dinh 2 2 3" xfId="1195"/>
    <cellStyle name="2_Du toan (23-05-2005) Tham dinh 3" xfId="1196"/>
    <cellStyle name="2_Du toan (23-05-2005) Tham dinh 4" xfId="1197"/>
    <cellStyle name="2_Du toan (23-05-2005) Tham dinh 5" xfId="1198"/>
    <cellStyle name="2_Du toan (23-05-2005) Tham dinh 6" xfId="1199"/>
    <cellStyle name="2_Du toan (28-3-2005) Sua theo TT 03" xfId="1200"/>
    <cellStyle name="2_Du toan (5 - 04 - 2004)" xfId="1201"/>
    <cellStyle name="2_Du toan (5 - 04 - 2004) 2" xfId="1202"/>
    <cellStyle name="2_Du toan (5 - 04 - 2004) 2 2" xfId="1203"/>
    <cellStyle name="2_Du toan (5 - 04 - 2004) 2 2 2" xfId="1204"/>
    <cellStyle name="2_Du toan (5 - 04 - 2004) 2 2 3" xfId="1205"/>
    <cellStyle name="2_Du toan (5 - 04 - 2004) 3" xfId="1206"/>
    <cellStyle name="2_Du toan (5 - 04 - 2004) 4" xfId="1207"/>
    <cellStyle name="2_Du toan (5 - 04 - 2004) 5" xfId="1208"/>
    <cellStyle name="2_Du toan (5 - 04 - 2004) 6" xfId="1209"/>
    <cellStyle name="2_Du toan (6-3-2005)" xfId="1210"/>
    <cellStyle name="2_Du toan (Ban A)" xfId="1211"/>
    <cellStyle name="2_Du toan (Ban A) 2" xfId="1212"/>
    <cellStyle name="2_Du toan (Ban A) 2 2" xfId="1213"/>
    <cellStyle name="2_Du toan (Ban A) 2 2 2" xfId="1214"/>
    <cellStyle name="2_Du toan (Ban A) 2 2 3" xfId="1215"/>
    <cellStyle name="2_Du toan (Ban A) 3" xfId="1216"/>
    <cellStyle name="2_Du toan (Ban A) 4" xfId="1217"/>
    <cellStyle name="2_Du toan (Ban A) 5" xfId="1218"/>
    <cellStyle name="2_Du toan (Ban A) 6" xfId="1219"/>
    <cellStyle name="2_Du toan (ngay 13 - 07 - 2004)" xfId="1220"/>
    <cellStyle name="2_Du toan (ngay 13 - 07 - 2004) 2" xfId="1221"/>
    <cellStyle name="2_Du toan (ngay 13 - 07 - 2004) 2 2" xfId="1222"/>
    <cellStyle name="2_Du toan (ngay 13 - 07 - 2004) 2 2 2" xfId="1223"/>
    <cellStyle name="2_Du toan (ngay 13 - 07 - 2004) 2 2 3" xfId="1224"/>
    <cellStyle name="2_Du toan (ngay 13 - 07 - 2004) 3" xfId="1225"/>
    <cellStyle name="2_Du toan (ngay 13 - 07 - 2004) 4" xfId="1226"/>
    <cellStyle name="2_Du toan (ngay 13 - 07 - 2004) 5" xfId="1227"/>
    <cellStyle name="2_Du toan (ngay 13 - 07 - 2004) 6" xfId="1228"/>
    <cellStyle name="2_Du toan (ngay 24-11-06)" xfId="1229"/>
    <cellStyle name="2_Du toan (ngay 25-9-06)" xfId="1230"/>
    <cellStyle name="2_Du toan 558 (Km17+508.12 - Km 22)" xfId="1231"/>
    <cellStyle name="2_Du toan 558 (Km17+508.12 - Km 22) 2" xfId="1232"/>
    <cellStyle name="2_Du toan 558 (Km17+508.12 - Km 22) 2 2" xfId="1233"/>
    <cellStyle name="2_Du toan 558 (Km17+508.12 - Km 22) 2 2 2" xfId="1234"/>
    <cellStyle name="2_Du toan 558 (Km17+508.12 - Km 22) 2 2 3" xfId="1235"/>
    <cellStyle name="2_Du toan 558 (Km17+508.12 - Km 22) 3" xfId="1236"/>
    <cellStyle name="2_Du toan 558 (Km17+508.12 - Km 22) 4" xfId="1237"/>
    <cellStyle name="2_Du toan 558 (Km17+508.12 - Km 22) 5" xfId="1238"/>
    <cellStyle name="2_Du toan 558 (Km17+508.12 - Km 22) 6" xfId="1239"/>
    <cellStyle name="2_Du toan bo sung (11-2004)" xfId="1240"/>
    <cellStyle name="2_Du toan Cang Vung Ang (Tham tra 3-11-06)" xfId="1241"/>
    <cellStyle name="2_Du toan Cang Vung Ang (Tham tra 3-11-06) 2" xfId="1242"/>
    <cellStyle name="2_Du toan Cang Vung Ang (Tham tra 3-11-06) 2 2" xfId="1243"/>
    <cellStyle name="2_Du toan Cang Vung Ang (Tham tra 3-11-06) 2 2 2" xfId="1244"/>
    <cellStyle name="2_Du toan Cang Vung Ang (Tham tra 3-11-06) 2 2 3" xfId="1245"/>
    <cellStyle name="2_Du toan Cang Vung Ang (Tham tra 3-11-06) 3" xfId="1246"/>
    <cellStyle name="2_Du toan Cang Vung Ang (Tham tra 3-11-06) 4" xfId="1247"/>
    <cellStyle name="2_Du toan Cang Vung Ang (Tham tra 3-11-06) 5" xfId="1248"/>
    <cellStyle name="2_Du toan Cang Vung Ang (Tham tra 3-11-06) 6" xfId="1249"/>
    <cellStyle name="2_Du toan Cang Vung Ang ngay 09-8-06 " xfId="1250"/>
    <cellStyle name="2_Du toan Cang Vung Ang ngay 09-8-06  2" xfId="1251"/>
    <cellStyle name="2_Du toan Cang Vung Ang ngay 09-8-06  2 2" xfId="1252"/>
    <cellStyle name="2_Du toan Cang Vung Ang ngay 09-8-06  2 2 2" xfId="1253"/>
    <cellStyle name="2_Du toan Cang Vung Ang ngay 09-8-06  2 2 3" xfId="1254"/>
    <cellStyle name="2_Du toan Cang Vung Ang ngay 09-8-06  3" xfId="1255"/>
    <cellStyle name="2_Du toan Cang Vung Ang ngay 09-8-06  4" xfId="1256"/>
    <cellStyle name="2_Du toan Cang Vung Ang ngay 09-8-06  5" xfId="1257"/>
    <cellStyle name="2_Du toan Cang Vung Ang ngay 09-8-06  6" xfId="1258"/>
    <cellStyle name="2_Du toan Goi 1" xfId="1259"/>
    <cellStyle name="2_Du toan Goi 1 2" xfId="1260"/>
    <cellStyle name="2_Du toan Goi 1 2 2" xfId="1261"/>
    <cellStyle name="2_Du toan Goi 1 2 2 2" xfId="1262"/>
    <cellStyle name="2_Du toan Goi 1 2 2 3" xfId="1263"/>
    <cellStyle name="2_Du toan Goi 1 3" xfId="1264"/>
    <cellStyle name="2_Du toan Goi 1 4" xfId="1265"/>
    <cellStyle name="2_Du toan Goi 1 5" xfId="1266"/>
    <cellStyle name="2_Du toan Goi 1 6" xfId="1267"/>
    <cellStyle name="2_du toan goi 12" xfId="1268"/>
    <cellStyle name="2_Du toan Goi 2" xfId="1269"/>
    <cellStyle name="2_Du toan Goi 2 2" xfId="1270"/>
    <cellStyle name="2_Du toan Goi 2 2 2" xfId="1271"/>
    <cellStyle name="2_Du toan Goi 2 2 2 2" xfId="1272"/>
    <cellStyle name="2_Du toan Goi 2 2 2 3" xfId="1273"/>
    <cellStyle name="2_Du toan Goi 2 3" xfId="1274"/>
    <cellStyle name="2_Du toan Goi 2 4" xfId="1275"/>
    <cellStyle name="2_Du toan Goi 2 5" xfId="1276"/>
    <cellStyle name="2_Du toan Goi 2 6" xfId="1277"/>
    <cellStyle name="2_Du toan goi 3 ngay 16-12-2006" xfId="1278"/>
    <cellStyle name="2_Du toan goi 3 ngay 16-12-2006 2" xfId="1279"/>
    <cellStyle name="2_Du toan goi 3 ngay 16-12-2006 2 2" xfId="1280"/>
    <cellStyle name="2_Du toan goi 3 ngay 16-12-2006 2 2 2" xfId="1281"/>
    <cellStyle name="2_Du toan goi 3 ngay 16-12-2006 2 2 3" xfId="1282"/>
    <cellStyle name="2_Du toan goi 3 ngay 16-12-2006 3" xfId="1283"/>
    <cellStyle name="2_Du toan goi 3 ngay 16-12-2006 4" xfId="1284"/>
    <cellStyle name="2_Du toan goi 3 ngay 16-12-2006 5" xfId="1285"/>
    <cellStyle name="2_Du toan goi 3 ngay 16-12-2006 6" xfId="1286"/>
    <cellStyle name="2_Du toan KT-TCsua theo TT 03 - YC 471" xfId="1287"/>
    <cellStyle name="2_Du toan KT-TCsua theo TT 03 - YC 471 2" xfId="1288"/>
    <cellStyle name="2_Du toan KT-TCsua theo TT 03 - YC 471 2 2" xfId="1289"/>
    <cellStyle name="2_Du toan KT-TCsua theo TT 03 - YC 471 2 2 2" xfId="1290"/>
    <cellStyle name="2_Du toan KT-TCsua theo TT 03 - YC 471 2 2 3" xfId="1291"/>
    <cellStyle name="2_Du toan KT-TCsua theo TT 03 - YC 471 3" xfId="1292"/>
    <cellStyle name="2_Du toan KT-TCsua theo TT 03 - YC 471 4" xfId="1293"/>
    <cellStyle name="2_Du toan KT-TCsua theo TT 03 - YC 471 5" xfId="1294"/>
    <cellStyle name="2_Du toan KT-TCsua theo TT 03 - YC 471 6" xfId="1295"/>
    <cellStyle name="2_Du toan ngay (28-10-2005)" xfId="1296"/>
    <cellStyle name="2_Du toan ngay (28-10-2005) 2" xfId="1297"/>
    <cellStyle name="2_Du toan ngay (28-10-2005) 2 2" xfId="1298"/>
    <cellStyle name="2_Du toan ngay (28-10-2005) 2 2 2" xfId="1299"/>
    <cellStyle name="2_Du toan ngay (28-10-2005) 2 2 3" xfId="1300"/>
    <cellStyle name="2_Du toan ngay (28-10-2005) 3" xfId="1301"/>
    <cellStyle name="2_Du toan ngay (28-10-2005) 4" xfId="1302"/>
    <cellStyle name="2_Du toan ngay (28-10-2005) 5" xfId="1303"/>
    <cellStyle name="2_Du toan ngay (28-10-2005) 6" xfId="1304"/>
    <cellStyle name="2_Du toan ngay 1-9-2004 (version 1)" xfId="1305"/>
    <cellStyle name="2_Du toan ngay 1-9-2004 (version 1) 2" xfId="1306"/>
    <cellStyle name="2_Du toan ngay 1-9-2004 (version 1) 2 2" xfId="1307"/>
    <cellStyle name="2_Du toan ngay 1-9-2004 (version 1) 2 2 2" xfId="1308"/>
    <cellStyle name="2_Du toan ngay 1-9-2004 (version 1) 2 2 3" xfId="1309"/>
    <cellStyle name="2_Du toan ngay 1-9-2004 (version 1) 3" xfId="1310"/>
    <cellStyle name="2_Du toan ngay 1-9-2004 (version 1) 4" xfId="1311"/>
    <cellStyle name="2_Du toan ngay 1-9-2004 (version 1) 5" xfId="1312"/>
    <cellStyle name="2_Du toan ngay 1-9-2004 (version 1) 6" xfId="1313"/>
    <cellStyle name="2_Du toan Phuong lam" xfId="1314"/>
    <cellStyle name="2_Du toan QL 27 (23-12-2005)" xfId="1315"/>
    <cellStyle name="2_Du toan QL 27 (23-12-2005) 2" xfId="1316"/>
    <cellStyle name="2_Du toan QL 27 (23-12-2005) 2 2" xfId="1317"/>
    <cellStyle name="2_Du toan QL 27 (23-12-2005) 2 2 2" xfId="1318"/>
    <cellStyle name="2_Du toan QL 27 (23-12-2005) 2 2 3" xfId="1319"/>
    <cellStyle name="2_Du toan QL 27 (23-12-2005) 3" xfId="1320"/>
    <cellStyle name="2_Du toan QL 27 (23-12-2005) 4" xfId="1321"/>
    <cellStyle name="2_Du toan QL 27 (23-12-2005) 5" xfId="1322"/>
    <cellStyle name="2_Du toan QL 27 (23-12-2005) 6" xfId="1323"/>
    <cellStyle name="2_Du_toan_Ho_Xa___Vinh_Tan_WB3 sua ngay 18-8-06" xfId="1324"/>
    <cellStyle name="2_Du_toan_Ho_Xa___Vinh_Tan_WB3 sua ngay 18-8-06 2" xfId="1325"/>
    <cellStyle name="2_Du_toan_Ho_Xa___Vinh_Tan_WB3 sua ngay 18-8-06 2 2" xfId="1326"/>
    <cellStyle name="2_Du_toan_Ho_Xa___Vinh_Tan_WB3 sua ngay 18-8-06 2 2 2" xfId="1327"/>
    <cellStyle name="2_Du_toan_Ho_Xa___Vinh_Tan_WB3 sua ngay 18-8-06 2 2 3" xfId="1328"/>
    <cellStyle name="2_Du_toan_Ho_Xa___Vinh_Tan_WB3 sua ngay 18-8-06 3" xfId="1329"/>
    <cellStyle name="2_Du_toan_Ho_Xa___Vinh_Tan_WB3 sua ngay 18-8-06 4" xfId="1330"/>
    <cellStyle name="2_Du_toan_Ho_Xa___Vinh_Tan_WB3 sua ngay 18-8-06 5" xfId="1331"/>
    <cellStyle name="2_Du_toan_Ho_Xa___Vinh_Tan_WB3 sua ngay 18-8-06 6" xfId="1332"/>
    <cellStyle name="2_DuAnKT ngay 11-2-2006" xfId="1333"/>
    <cellStyle name="2_DuAnKT ngay 11-2-2006 2" xfId="1334"/>
    <cellStyle name="2_DuAnKT ngay 11-2-2006 2 2" xfId="1335"/>
    <cellStyle name="2_DuAnKT ngay 11-2-2006 2 2 2" xfId="1336"/>
    <cellStyle name="2_DuAnKT ngay 11-2-2006 2 2 3" xfId="1337"/>
    <cellStyle name="2_DuAnKT ngay 11-2-2006 3" xfId="1338"/>
    <cellStyle name="2_DuAnKT ngay 11-2-2006 4" xfId="1339"/>
    <cellStyle name="2_DuAnKT ngay 11-2-2006 5" xfId="1340"/>
    <cellStyle name="2_DuAnKT ngay 11-2-2006 6" xfId="1341"/>
    <cellStyle name="2_Duong Thanh Hoa" xfId="1342"/>
    <cellStyle name="2_Duong Thanh Hoa 2" xfId="1343"/>
    <cellStyle name="2_Duong Thanh Hoa 2 2" xfId="1344"/>
    <cellStyle name="2_Duong Thanh Hoa 2 2 2" xfId="1345"/>
    <cellStyle name="2_Duong Thanh Hoa 2 2 3" xfId="1346"/>
    <cellStyle name="2_Duong Thanh Hoa 3" xfId="1347"/>
    <cellStyle name="2_Duong Thanh Hoa 4" xfId="1348"/>
    <cellStyle name="2_Duong Thanh Hoa 5" xfId="1349"/>
    <cellStyle name="2_Duong Thanh Hoa 6" xfId="1350"/>
    <cellStyle name="2_Gia_VL cau-JIBIC-Ha-tinh" xfId="1351"/>
    <cellStyle name="2_Gia_VL cau-JIBIC-Ha-tinh 2" xfId="1352"/>
    <cellStyle name="2_Gia_VL cau-JIBIC-Ha-tinh 2 2" xfId="1353"/>
    <cellStyle name="2_Gia_VL cau-JIBIC-Ha-tinh 2 2 2" xfId="1354"/>
    <cellStyle name="2_Gia_VL cau-JIBIC-Ha-tinh 2 2 3" xfId="1355"/>
    <cellStyle name="2_Gia_VL cau-JIBIC-Ha-tinh 3" xfId="1356"/>
    <cellStyle name="2_Gia_VL cau-JIBIC-Ha-tinh 4" xfId="1357"/>
    <cellStyle name="2_Gia_VL cau-JIBIC-Ha-tinh 5" xfId="1358"/>
    <cellStyle name="2_Gia_VL cau-JIBIC-Ha-tinh 6" xfId="1359"/>
    <cellStyle name="2_Gia_VLQL48_duyet " xfId="1360"/>
    <cellStyle name="2_Gia_VLQL48_duyet  2" xfId="1361"/>
    <cellStyle name="2_Gia_VLQL48_duyet  2 2" xfId="1362"/>
    <cellStyle name="2_Gia_VLQL48_duyet  2 2 2" xfId="1363"/>
    <cellStyle name="2_Gia_VLQL48_duyet  2 2 3" xfId="1364"/>
    <cellStyle name="2_Gia_VLQL48_duyet  3" xfId="1365"/>
    <cellStyle name="2_Gia_VLQL48_duyet  4" xfId="1366"/>
    <cellStyle name="2_Gia_VLQL48_duyet  5" xfId="1367"/>
    <cellStyle name="2_Gia_VLQL48_duyet  6" xfId="1368"/>
    <cellStyle name="2_goi 1" xfId="1369"/>
    <cellStyle name="2_Goi 1 (TT04)" xfId="1370"/>
    <cellStyle name="2_goi 1 duyet theo luong mo (an)" xfId="1371"/>
    <cellStyle name="2_Goi 1_1" xfId="1372"/>
    <cellStyle name="2_Goi 1_1 2" xfId="1373"/>
    <cellStyle name="2_Goi 1_1 2 2" xfId="1374"/>
    <cellStyle name="2_Goi 1_1 2 2 2" xfId="1375"/>
    <cellStyle name="2_Goi 1_1 2 2 3" xfId="1376"/>
    <cellStyle name="2_Goi 1_1 3" xfId="1377"/>
    <cellStyle name="2_Goi 1_1 4" xfId="1378"/>
    <cellStyle name="2_Goi 1_1 5" xfId="1379"/>
    <cellStyle name="2_Goi 1_1 6" xfId="1380"/>
    <cellStyle name="2_Goi so 1" xfId="1381"/>
    <cellStyle name="2_Goi thau so 1 (5-7-2006)" xfId="1382"/>
    <cellStyle name="2_Goi thau so 2 (20-6-2006)" xfId="1383"/>
    <cellStyle name="2_Goi02(25-05-2006)" xfId="1384"/>
    <cellStyle name="2_Goi02(25-05-2006) 2" xfId="1385"/>
    <cellStyle name="2_Goi02(25-05-2006) 2 2" xfId="1386"/>
    <cellStyle name="2_Goi02(25-05-2006) 2 2 2" xfId="1387"/>
    <cellStyle name="2_Goi02(25-05-2006) 2 2 3" xfId="1388"/>
    <cellStyle name="2_Goi02(25-05-2006) 3" xfId="1389"/>
    <cellStyle name="2_Goi02(25-05-2006) 4" xfId="1390"/>
    <cellStyle name="2_Goi02(25-05-2006) 5" xfId="1391"/>
    <cellStyle name="2_Goi02(25-05-2006) 6" xfId="1392"/>
    <cellStyle name="2_Goi1N206" xfId="1393"/>
    <cellStyle name="2_Goi1N206 2" xfId="1394"/>
    <cellStyle name="2_Goi1N206 2 2" xfId="1395"/>
    <cellStyle name="2_Goi1N206 2 2 2" xfId="1396"/>
    <cellStyle name="2_Goi1N206 2 2 3" xfId="1397"/>
    <cellStyle name="2_Goi1N206 3" xfId="1398"/>
    <cellStyle name="2_Goi1N206 4" xfId="1399"/>
    <cellStyle name="2_Goi1N206 5" xfId="1400"/>
    <cellStyle name="2_Goi1N206 6" xfId="1401"/>
    <cellStyle name="2_Goi2N206" xfId="1402"/>
    <cellStyle name="2_Goi2N206 2" xfId="1403"/>
    <cellStyle name="2_Goi2N206 2 2" xfId="1404"/>
    <cellStyle name="2_Goi2N206 2 2 2" xfId="1405"/>
    <cellStyle name="2_Goi2N206 2 2 3" xfId="1406"/>
    <cellStyle name="2_Goi2N206 3" xfId="1407"/>
    <cellStyle name="2_Goi2N206 4" xfId="1408"/>
    <cellStyle name="2_Goi2N206 5" xfId="1409"/>
    <cellStyle name="2_Goi2N206 6" xfId="1410"/>
    <cellStyle name="2_Goi4N216" xfId="1411"/>
    <cellStyle name="2_Goi4N216 2" xfId="1412"/>
    <cellStyle name="2_Goi4N216 2 2" xfId="1413"/>
    <cellStyle name="2_Goi4N216 2 2 2" xfId="1414"/>
    <cellStyle name="2_Goi4N216 2 2 3" xfId="1415"/>
    <cellStyle name="2_Goi4N216 3" xfId="1416"/>
    <cellStyle name="2_Goi4N216 4" xfId="1417"/>
    <cellStyle name="2_Goi4N216 5" xfId="1418"/>
    <cellStyle name="2_Goi4N216 6" xfId="1419"/>
    <cellStyle name="2_Goi5N216" xfId="1420"/>
    <cellStyle name="2_Goi5N216 2" xfId="1421"/>
    <cellStyle name="2_Goi5N216 2 2" xfId="1422"/>
    <cellStyle name="2_Goi5N216 2 2 2" xfId="1423"/>
    <cellStyle name="2_Goi5N216 2 2 3" xfId="1424"/>
    <cellStyle name="2_Goi5N216 3" xfId="1425"/>
    <cellStyle name="2_Goi5N216 4" xfId="1426"/>
    <cellStyle name="2_Goi5N216 5" xfId="1427"/>
    <cellStyle name="2_Goi5N216 6" xfId="1428"/>
    <cellStyle name="2_Hoi Song" xfId="1429"/>
    <cellStyle name="2_HT-LO" xfId="1430"/>
    <cellStyle name="2_HT-LO 2" xfId="1431"/>
    <cellStyle name="2_HT-LO 2 2" xfId="1432"/>
    <cellStyle name="2_HT-LO 2 2 2" xfId="1433"/>
    <cellStyle name="2_HT-LO 2 2 3" xfId="1434"/>
    <cellStyle name="2_HT-LO 3" xfId="1435"/>
    <cellStyle name="2_HT-LO 4" xfId="1436"/>
    <cellStyle name="2_HT-LO 5" xfId="1437"/>
    <cellStyle name="2_HT-LO 6" xfId="1438"/>
    <cellStyle name="2_Khoi luong" xfId="1439"/>
    <cellStyle name="2_Khoi luong 2" xfId="1440"/>
    <cellStyle name="2_Khoi luong 2 2" xfId="1441"/>
    <cellStyle name="2_Khoi luong 2 2 2" xfId="1442"/>
    <cellStyle name="2_Khoi luong 2 2 3" xfId="1443"/>
    <cellStyle name="2_Khoi luong 3" xfId="1444"/>
    <cellStyle name="2_Khoi luong 4" xfId="1445"/>
    <cellStyle name="2_Khoi luong 5" xfId="1446"/>
    <cellStyle name="2_Khoi luong 6" xfId="1447"/>
    <cellStyle name="2_Khoi luong doan 1" xfId="1448"/>
    <cellStyle name="2_Khoi luong doan 1 2" xfId="1449"/>
    <cellStyle name="2_Khoi luong doan 1 2 2" xfId="1450"/>
    <cellStyle name="2_Khoi luong doan 1 2 2 2" xfId="1451"/>
    <cellStyle name="2_Khoi luong doan 1 2 2 3" xfId="1452"/>
    <cellStyle name="2_Khoi luong doan 1 3" xfId="1453"/>
    <cellStyle name="2_Khoi luong doan 1 4" xfId="1454"/>
    <cellStyle name="2_Khoi luong doan 1 5" xfId="1455"/>
    <cellStyle name="2_Khoi luong doan 1 6" xfId="1456"/>
    <cellStyle name="2_Khoi luong doan 2" xfId="1457"/>
    <cellStyle name="2_Khoi luong doan 2 2" xfId="1458"/>
    <cellStyle name="2_Khoi luong doan 2 2 2" xfId="1459"/>
    <cellStyle name="2_Khoi luong doan 2 2 2 2" xfId="1460"/>
    <cellStyle name="2_Khoi luong doan 2 2 2 3" xfId="1461"/>
    <cellStyle name="2_Khoi luong doan 2 3" xfId="1462"/>
    <cellStyle name="2_Khoi luong doan 2 4" xfId="1463"/>
    <cellStyle name="2_Khoi luong doan 2 5" xfId="1464"/>
    <cellStyle name="2_Khoi luong doan 2 6" xfId="1465"/>
    <cellStyle name="2_Khoi Luong Hoang Truong - Hoang Phu" xfId="1466"/>
    <cellStyle name="2_Khoi Luong Hoang Truong - Hoang Phu 2" xfId="1467"/>
    <cellStyle name="2_Khoi Luong Hoang Truong - Hoang Phu 2 2" xfId="1468"/>
    <cellStyle name="2_Khoi Luong Hoang Truong - Hoang Phu 2 2 2" xfId="1469"/>
    <cellStyle name="2_Khoi Luong Hoang Truong - Hoang Phu 2 2 3" xfId="1470"/>
    <cellStyle name="2_Khoi Luong Hoang Truong - Hoang Phu 3" xfId="1471"/>
    <cellStyle name="2_Khoi Luong Hoang Truong - Hoang Phu 4" xfId="1472"/>
    <cellStyle name="2_Khoi Luong Hoang Truong - Hoang Phu 5" xfId="1473"/>
    <cellStyle name="2_Khoi Luong Hoang Truong - Hoang Phu 6" xfId="1474"/>
    <cellStyle name="2_Khoi nghi PDPhungPA1" xfId="1475"/>
    <cellStyle name="2_Khoi nghi PDPhungPA1 2" xfId="1476"/>
    <cellStyle name="2_Khoi nghi PDPhungPA1 2 2" xfId="1477"/>
    <cellStyle name="2_Khoi nghi PDPhungPA1 2 2 2" xfId="1478"/>
    <cellStyle name="2_Khoi nghi PDPhungPA1 2 2 3" xfId="1479"/>
    <cellStyle name="2_Khoi nghi PDPhungPA1 3" xfId="1480"/>
    <cellStyle name="2_Khoi nghi PDPhungPA1 4" xfId="1481"/>
    <cellStyle name="2_Khoi nghi PDPhungPA1 5" xfId="1482"/>
    <cellStyle name="2_Khoi nghi PDPhungPA1 6" xfId="1483"/>
    <cellStyle name="2_khoiluong" xfId="1484"/>
    <cellStyle name="2_khoiluong 2" xfId="1485"/>
    <cellStyle name="2_khoiluong 2 2" xfId="1486"/>
    <cellStyle name="2_khoiluong 2 2 2" xfId="1487"/>
    <cellStyle name="2_khoiluong 2 2 3" xfId="1488"/>
    <cellStyle name="2_khoiluong 3" xfId="1489"/>
    <cellStyle name="2_khoiluong 4" xfId="1490"/>
    <cellStyle name="2_khoiluong 5" xfId="1491"/>
    <cellStyle name="2_khoiluong 6" xfId="1492"/>
    <cellStyle name="2_Khoiluong12-13" xfId="1493"/>
    <cellStyle name="2_KL" xfId="1494"/>
    <cellStyle name="2_KL 2" xfId="1495"/>
    <cellStyle name="2_KL 2 2" xfId="1496"/>
    <cellStyle name="2_KL 2 2 2" xfId="1497"/>
    <cellStyle name="2_KL 2 2 3" xfId="1498"/>
    <cellStyle name="2_KL 3" xfId="1499"/>
    <cellStyle name="2_KL 4" xfId="1500"/>
    <cellStyle name="2_KL 5" xfId="1501"/>
    <cellStyle name="2_KL 6" xfId="1502"/>
    <cellStyle name="2_KL12-13,16-17" xfId="1503"/>
    <cellStyle name="2_Kl1-8-05" xfId="1504"/>
    <cellStyle name="2_Kl6-6-05" xfId="1505"/>
    <cellStyle name="2_Kldoan3" xfId="1506"/>
    <cellStyle name="2_Kldoan3 2" xfId="1507"/>
    <cellStyle name="2_Kldoan3 2 2" xfId="1508"/>
    <cellStyle name="2_Kldoan3 2 2 2" xfId="1509"/>
    <cellStyle name="2_Kldoan3 2 2 3" xfId="1510"/>
    <cellStyle name="2_Kldoan3 3" xfId="1511"/>
    <cellStyle name="2_Kldoan3 4" xfId="1512"/>
    <cellStyle name="2_Kldoan3 5" xfId="1513"/>
    <cellStyle name="2_Kldoan3 6" xfId="1514"/>
    <cellStyle name="2_Klnutgiao" xfId="1515"/>
    <cellStyle name="2_KLPA2s" xfId="1516"/>
    <cellStyle name="2_KlQdinhduyet" xfId="1517"/>
    <cellStyle name="2_KlQdinhduyet 2" xfId="1518"/>
    <cellStyle name="2_KlQdinhduyet 2 2" xfId="1519"/>
    <cellStyle name="2_KlQdinhduyet 2 2 2" xfId="1520"/>
    <cellStyle name="2_KlQdinhduyet 2 2 3" xfId="1521"/>
    <cellStyle name="2_KlQdinhduyet 3" xfId="1522"/>
    <cellStyle name="2_KlQdinhduyet 4" xfId="1523"/>
    <cellStyle name="2_KlQdinhduyet 5" xfId="1524"/>
    <cellStyle name="2_KlQdinhduyet 6" xfId="1525"/>
    <cellStyle name="2_KlQL4goi5KCS" xfId="1526"/>
    <cellStyle name="2_Kltayth" xfId="1527"/>
    <cellStyle name="2_KltaythQDduyet" xfId="1528"/>
    <cellStyle name="2_Kluong4-2004" xfId="1529"/>
    <cellStyle name="2_Kluong4-2004 2" xfId="1530"/>
    <cellStyle name="2_Kluong4-2004 2 2" xfId="1531"/>
    <cellStyle name="2_Kluong4-2004 2 2 2" xfId="1532"/>
    <cellStyle name="2_Kluong4-2004 2 2 3" xfId="1533"/>
    <cellStyle name="2_Kluong4-2004 3" xfId="1534"/>
    <cellStyle name="2_Kluong4-2004 4" xfId="1535"/>
    <cellStyle name="2_Kluong4-2004 5" xfId="1536"/>
    <cellStyle name="2_Kluong4-2004 6" xfId="1537"/>
    <cellStyle name="2_kluongduong13" xfId="1538"/>
    <cellStyle name="2_Km13-Km16" xfId="1539"/>
    <cellStyle name="2_Luong A6" xfId="1540"/>
    <cellStyle name="2_maugiacotaluy" xfId="1541"/>
    <cellStyle name="2_My Thanh Son Thanh" xfId="1542"/>
    <cellStyle name="2_NenmatduongNTs" xfId="1543"/>
    <cellStyle name="2_NenmatduongNTs 2" xfId="1544"/>
    <cellStyle name="2_NenmatduongNTs 2 2" xfId="1545"/>
    <cellStyle name="2_NenmatduongNTs 2 2 2" xfId="1546"/>
    <cellStyle name="2_NenmatduongNTs 2 2 3" xfId="1547"/>
    <cellStyle name="2_NenmatduongNTs 3" xfId="1548"/>
    <cellStyle name="2_NenmatduongNTs 4" xfId="1549"/>
    <cellStyle name="2_NenmatduongNTs 5" xfId="1550"/>
    <cellStyle name="2_NenmatduongNTs 6" xfId="1551"/>
    <cellStyle name="2_Nhom I" xfId="1552"/>
    <cellStyle name="2_Nhom I 2" xfId="1553"/>
    <cellStyle name="2_Nhom I 2 2" xfId="1554"/>
    <cellStyle name="2_Nhom I 2 2 2" xfId="1555"/>
    <cellStyle name="2_Nhom I 2 2 3" xfId="1556"/>
    <cellStyle name="2_Nhom I 3" xfId="1557"/>
    <cellStyle name="2_Nhom I 4" xfId="1558"/>
    <cellStyle name="2_Nhom I 5" xfId="1559"/>
    <cellStyle name="2_Nhom I 6" xfId="1560"/>
    <cellStyle name="2_Project N.Du" xfId="1561"/>
    <cellStyle name="2_Project N.Du 2" xfId="1562"/>
    <cellStyle name="2_Project N.Du 2 2" xfId="1563"/>
    <cellStyle name="2_Project N.Du 2 2 2" xfId="1564"/>
    <cellStyle name="2_Project N.Du 2 2 3" xfId="1565"/>
    <cellStyle name="2_Project N.Du 3" xfId="1566"/>
    <cellStyle name="2_Project N.Du 4" xfId="1567"/>
    <cellStyle name="2_Project N.Du 5" xfId="1568"/>
    <cellStyle name="2_Project N.Du 6" xfId="1569"/>
    <cellStyle name="2_Project N.Du.dien" xfId="1570"/>
    <cellStyle name="2_Project QL4" xfId="1571"/>
    <cellStyle name="2_Project QL4 goi 7" xfId="1572"/>
    <cellStyle name="2_Project QL4 goi 7 2" xfId="1573"/>
    <cellStyle name="2_Project QL4 goi 7 2 2" xfId="1574"/>
    <cellStyle name="2_Project QL4 goi 7 2 2 2" xfId="1575"/>
    <cellStyle name="2_Project QL4 goi 7 2 2 3" xfId="1576"/>
    <cellStyle name="2_Project QL4 goi 7 3" xfId="1577"/>
    <cellStyle name="2_Project QL4 goi 7 4" xfId="1578"/>
    <cellStyle name="2_Project QL4 goi 7 5" xfId="1579"/>
    <cellStyle name="2_Project QL4 goi 7 6" xfId="1580"/>
    <cellStyle name="2_Project QL4 goi5" xfId="1581"/>
    <cellStyle name="2_Project QL4 goi8" xfId="1582"/>
    <cellStyle name="2_Sheet1" xfId="1583"/>
    <cellStyle name="2_t" xfId="1584"/>
    <cellStyle name="2_Tay THoa" xfId="1585"/>
    <cellStyle name="2_Tay THoa 2" xfId="1586"/>
    <cellStyle name="2_Tay THoa 2 2" xfId="1587"/>
    <cellStyle name="2_Tay THoa 2 2 2" xfId="1588"/>
    <cellStyle name="2_Tay THoa 2 2 3" xfId="1589"/>
    <cellStyle name="2_Tay THoa 3" xfId="1590"/>
    <cellStyle name="2_Tay THoa 4" xfId="1591"/>
    <cellStyle name="2_Tay THoa 5" xfId="1592"/>
    <cellStyle name="2_Tay THoa 6" xfId="1593"/>
    <cellStyle name="2_TDTNXP6(duyet)" xfId="1594"/>
    <cellStyle name="2_TDTNXP6(duyet) 2" xfId="1595"/>
    <cellStyle name="2_TDTNXP6(duyet) 2 2" xfId="1596"/>
    <cellStyle name="2_TDTNXP6(duyet) 2 2 2" xfId="1597"/>
    <cellStyle name="2_TDTNXP6(duyet) 2 2 3" xfId="1598"/>
    <cellStyle name="2_TDTNXP6(duyet) 3" xfId="1599"/>
    <cellStyle name="2_TDTNXP6(duyet) 4" xfId="1600"/>
    <cellStyle name="2_TDTNXP6(duyet) 5" xfId="1601"/>
    <cellStyle name="2_TDTNXP6(duyet) 6" xfId="1602"/>
    <cellStyle name="2_Tham tra (8-11)1" xfId="1603"/>
    <cellStyle name="2_Tham tra (8-11)1 2" xfId="1604"/>
    <cellStyle name="2_Tham tra (8-11)1 2 2" xfId="1605"/>
    <cellStyle name="2_Tham tra (8-11)1 2 2 2" xfId="1606"/>
    <cellStyle name="2_Tham tra (8-11)1 2 2 3" xfId="1607"/>
    <cellStyle name="2_Tham tra (8-11)1 3" xfId="1608"/>
    <cellStyle name="2_Tham tra (8-11)1 4" xfId="1609"/>
    <cellStyle name="2_Tham tra (8-11)1 5" xfId="1610"/>
    <cellStyle name="2_Tham tra (8-11)1 6" xfId="1611"/>
    <cellStyle name="2_Tong hop DT dieu chinh duong 38-95" xfId="1612"/>
    <cellStyle name="2_Tong hop khoi luong duong 557 (30-5-2006)" xfId="1613"/>
    <cellStyle name="2_Tong muc dau tu" xfId="1614"/>
    <cellStyle name="2_TRUNG PMU 5" xfId="1615"/>
    <cellStyle name="2_Tuyen duong 1722N Ba Che - Thieu Toan" xfId="1616"/>
    <cellStyle name="2_Tuyen so 1-Km0+00 - Km0+852.56" xfId="1617"/>
    <cellStyle name="2_Tuyen so 1-Km0+00 - Km0+852.56 2" xfId="1618"/>
    <cellStyle name="2_Tuyen so 1-Km0+00 - Km0+852.56 2 2" xfId="1619"/>
    <cellStyle name="2_Tuyen so 1-Km0+00 - Km0+852.56 2 2 2" xfId="1620"/>
    <cellStyle name="2_Tuyen so 1-Km0+00 - Km0+852.56 2 2 3" xfId="1621"/>
    <cellStyle name="2_Tuyen so 1-Km0+00 - Km0+852.56 3" xfId="1622"/>
    <cellStyle name="2_Tuyen so 1-Km0+00 - Km0+852.56 4" xfId="1623"/>
    <cellStyle name="2_Tuyen so 1-Km0+00 - Km0+852.56 5" xfId="1624"/>
    <cellStyle name="2_Tuyen so 1-Km0+00 - Km0+852.56 6" xfId="1625"/>
    <cellStyle name="2_TV sua ngay 02-08-06" xfId="1626"/>
    <cellStyle name="2_TV sua ngay 02-08-06 2" xfId="1627"/>
    <cellStyle name="2_TV sua ngay 02-08-06 2 2" xfId="1628"/>
    <cellStyle name="2_TV sua ngay 02-08-06 2 2 2" xfId="1629"/>
    <cellStyle name="2_TV sua ngay 02-08-06 2 2 3" xfId="1630"/>
    <cellStyle name="2_TV sua ngay 02-08-06 3" xfId="1631"/>
    <cellStyle name="2_TV sua ngay 02-08-06 4" xfId="1632"/>
    <cellStyle name="2_TV sua ngay 02-08-06 5" xfId="1633"/>
    <cellStyle name="2_TV sua ngay 02-08-06 6" xfId="1634"/>
    <cellStyle name="2_VatLieu 3 cau -NA" xfId="1635"/>
    <cellStyle name="2_VatLieu 3 cau -NA 2" xfId="1636"/>
    <cellStyle name="2_VatLieu 3 cau -NA 2 2" xfId="1637"/>
    <cellStyle name="2_VatLieu 3 cau -NA 2 2 2" xfId="1638"/>
    <cellStyle name="2_VatLieu 3 cau -NA 2 2 3" xfId="1639"/>
    <cellStyle name="2_VatLieu 3 cau -NA 3" xfId="1640"/>
    <cellStyle name="2_VatLieu 3 cau -NA 4" xfId="1641"/>
    <cellStyle name="2_VatLieu 3 cau -NA 5" xfId="1642"/>
    <cellStyle name="2_VatLieu 3 cau -NA 6" xfId="1643"/>
    <cellStyle name="2_ÿÿÿÿÿ" xfId="1644"/>
    <cellStyle name="2_ÿÿÿÿÿ_1" xfId="1645"/>
    <cellStyle name="2_ÿÿÿÿÿ_1 2" xfId="1646"/>
    <cellStyle name="2_ÿÿÿÿÿ_1 2 2" xfId="1647"/>
    <cellStyle name="2_ÿÿÿÿÿ_1 2 2 2" xfId="1648"/>
    <cellStyle name="2_ÿÿÿÿÿ_1 2 2 3" xfId="1649"/>
    <cellStyle name="2_ÿÿÿÿÿ_1 3" xfId="1650"/>
    <cellStyle name="2_ÿÿÿÿÿ_1 4" xfId="1651"/>
    <cellStyle name="2_ÿÿÿÿÿ_1 5" xfId="1652"/>
    <cellStyle name="2_ÿÿÿÿÿ_1 6" xfId="1653"/>
    <cellStyle name="2_ÿÿÿÿÿ_Book1" xfId="1654"/>
    <cellStyle name="2_ÿÿÿÿÿ_Book1 2" xfId="1655"/>
    <cellStyle name="2_ÿÿÿÿÿ_Book1 2 2" xfId="1656"/>
    <cellStyle name="2_ÿÿÿÿÿ_Book1 2 2 2" xfId="1657"/>
    <cellStyle name="2_ÿÿÿÿÿ_Book1 2 2 3" xfId="1658"/>
    <cellStyle name="2_ÿÿÿÿÿ_Book1 3" xfId="1659"/>
    <cellStyle name="2_ÿÿÿÿÿ_Book1 4" xfId="1660"/>
    <cellStyle name="2_ÿÿÿÿÿ_Book1 5" xfId="1661"/>
    <cellStyle name="2_ÿÿÿÿÿ_Book1 6" xfId="1662"/>
    <cellStyle name="2_ÿÿÿÿÿ_Tong hop DT dieu chinh duong 38-95" xfId="1663"/>
    <cellStyle name="2_ÿÿÿÿÿ_Tong hop DT dieu chinh duong 38-95 2" xfId="1664"/>
    <cellStyle name="2_ÿÿÿÿÿ_Tong hop DT dieu chinh duong 38-95 2 2" xfId="1665"/>
    <cellStyle name="2_ÿÿÿÿÿ_Tong hop DT dieu chinh duong 38-95 2 2 2" xfId="1666"/>
    <cellStyle name="2_ÿÿÿÿÿ_Tong hop DT dieu chinh duong 38-95 2 2 3" xfId="1667"/>
    <cellStyle name="2_ÿÿÿÿÿ_Tong hop DT dieu chinh duong 38-95 3" xfId="1668"/>
    <cellStyle name="2_ÿÿÿÿÿ_Tong hop DT dieu chinh duong 38-95 4" xfId="1669"/>
    <cellStyle name="2_ÿÿÿÿÿ_Tong hop DT dieu chinh duong 38-95 5" xfId="1670"/>
    <cellStyle name="2_ÿÿÿÿÿ_Tong hop DT dieu chinh duong 38-95 6" xfId="1671"/>
    <cellStyle name="20" xfId="1672"/>
    <cellStyle name="20 2" xfId="1673"/>
    <cellStyle name="20 2 2" xfId="1674"/>
    <cellStyle name="20 2 2 2" xfId="1675"/>
    <cellStyle name="20 2 2 3" xfId="1676"/>
    <cellStyle name="20 3" xfId="1677"/>
    <cellStyle name="20 4" xfId="1678"/>
    <cellStyle name="20 5" xfId="1679"/>
    <cellStyle name="20 6" xfId="1680"/>
    <cellStyle name="20% - Accent1 2" xfId="1681"/>
    <cellStyle name="20% - Accent1 2 2" xfId="1682"/>
    <cellStyle name="20% - Accent1 3" xfId="1683"/>
    <cellStyle name="20% - Accent2 2" xfId="1684"/>
    <cellStyle name="20% - Accent2 2 2" xfId="1685"/>
    <cellStyle name="20% - Accent2 3" xfId="1686"/>
    <cellStyle name="20% - Accent3 2" xfId="1687"/>
    <cellStyle name="20% - Accent3 2 2" xfId="1688"/>
    <cellStyle name="20% - Accent3 3" xfId="1689"/>
    <cellStyle name="20% - Accent4 2" xfId="1690"/>
    <cellStyle name="20% - Accent4 2 2" xfId="1691"/>
    <cellStyle name="20% - Accent4 3" xfId="1692"/>
    <cellStyle name="20% - Accent5 2" xfId="1693"/>
    <cellStyle name="20% - Accent5 2 2" xfId="1694"/>
    <cellStyle name="20% - Accent5 3" xfId="1695"/>
    <cellStyle name="20% - Accent6 2" xfId="1696"/>
    <cellStyle name="20% - Accent6 2 2" xfId="1697"/>
    <cellStyle name="20% - Accent6 3" xfId="1698"/>
    <cellStyle name="3" xfId="1699"/>
    <cellStyle name="3_6.Bang_luong_moi_XDCB" xfId="1700"/>
    <cellStyle name="3_Bang tong hop khoi luong" xfId="1701"/>
    <cellStyle name="3_Book1" xfId="1702"/>
    <cellStyle name="3_Book1_1" xfId="1703"/>
    <cellStyle name="3_Book1_1 2" xfId="1704"/>
    <cellStyle name="3_Book1_1 2 2" xfId="1705"/>
    <cellStyle name="3_Book1_1 2 2 2" xfId="1706"/>
    <cellStyle name="3_Book1_1 2 2 3" xfId="1707"/>
    <cellStyle name="3_Book1_1 3" xfId="1708"/>
    <cellStyle name="3_Book1_1 4" xfId="1709"/>
    <cellStyle name="3_Book1_1 5" xfId="1710"/>
    <cellStyle name="3_Book1_1 6" xfId="1711"/>
    <cellStyle name="3_Book1_Book1" xfId="1712"/>
    <cellStyle name="3_Book1_Book1 2" xfId="1713"/>
    <cellStyle name="3_Book1_Book1 2 2" xfId="1714"/>
    <cellStyle name="3_Book1_Book1 2 2 2" xfId="1715"/>
    <cellStyle name="3_Book1_Book1 2 2 3" xfId="1716"/>
    <cellStyle name="3_Book1_Book1 3" xfId="1717"/>
    <cellStyle name="3_Book1_Book1 4" xfId="1718"/>
    <cellStyle name="3_Book1_Book1 5" xfId="1719"/>
    <cellStyle name="3_Book1_Book1 6" xfId="1720"/>
    <cellStyle name="3_Book1_Book3" xfId="1721"/>
    <cellStyle name="3_Book1_Book3 2" xfId="1722"/>
    <cellStyle name="3_Book1_Book3 2 2" xfId="1723"/>
    <cellStyle name="3_Book1_Book3 2 2 2" xfId="1724"/>
    <cellStyle name="3_Book1_Book3 2 2 3" xfId="1725"/>
    <cellStyle name="3_Book1_Book3 3" xfId="1726"/>
    <cellStyle name="3_Book1_Book3 4" xfId="1727"/>
    <cellStyle name="3_Book1_Book3 5" xfId="1728"/>
    <cellStyle name="3_Book1_Book3 6" xfId="1729"/>
    <cellStyle name="3_Book1_Cau Hoa Son Km 1+441.06 (22-10-2006)" xfId="1730"/>
    <cellStyle name="3_Book1_Cau Hoa Son Km 1+441.06 (22-10-2006) 2" xfId="1731"/>
    <cellStyle name="3_Book1_Cau Hoa Son Km 1+441.06 (22-10-2006) 2 2" xfId="1732"/>
    <cellStyle name="3_Book1_Cau Hoa Son Km 1+441.06 (22-10-2006) 2 2 2" xfId="1733"/>
    <cellStyle name="3_Book1_Cau Hoa Son Km 1+441.06 (22-10-2006) 2 2 3" xfId="1734"/>
    <cellStyle name="3_Book1_Cau Hoa Son Km 1+441.06 (22-10-2006) 3" xfId="1735"/>
    <cellStyle name="3_Book1_Cau Hoa Son Km 1+441.06 (22-10-2006) 4" xfId="1736"/>
    <cellStyle name="3_Book1_Cau Hoa Son Km 1+441.06 (22-10-2006) 5" xfId="1737"/>
    <cellStyle name="3_Book1_Cau Hoa Son Km 1+441.06 (22-10-2006) 6" xfId="1738"/>
    <cellStyle name="3_Book1_Cau Hoa Son Km 1+441.06 (5-7-2006)" xfId="1739"/>
    <cellStyle name="3_Book1_Cau Hoa Son Km 1+441.06 (5-7-2006) 2" xfId="1740"/>
    <cellStyle name="3_Book1_Cau Hoa Son Km 1+441.06 (5-7-2006) 2 2" xfId="1741"/>
    <cellStyle name="3_Book1_Cau Hoa Son Km 1+441.06 (5-7-2006) 2 2 2" xfId="1742"/>
    <cellStyle name="3_Book1_Cau Hoa Son Km 1+441.06 (5-7-2006) 2 2 3" xfId="1743"/>
    <cellStyle name="3_Book1_Cau Hoa Son Km 1+441.06 (5-7-2006) 3" xfId="1744"/>
    <cellStyle name="3_Book1_Cau Hoa Son Km 1+441.06 (5-7-2006) 4" xfId="1745"/>
    <cellStyle name="3_Book1_Cau Hoa Son Km 1+441.06 (5-7-2006) 5" xfId="1746"/>
    <cellStyle name="3_Book1_Cau Hoa Son Km 1+441.06 (5-7-2006) 6" xfId="1747"/>
    <cellStyle name="3_Book1_Cau Nam Tot(ngay 2-10-2006)" xfId="1748"/>
    <cellStyle name="3_Book1_Chau Thon - Tan Xuan (goi 5)" xfId="1749"/>
    <cellStyle name="3_Book1_Dieu phoi dat goi 1" xfId="1750"/>
    <cellStyle name="3_Book1_Dieu phoi dat goi 2" xfId="1751"/>
    <cellStyle name="3_Book1_DT cau" xfId="1752"/>
    <cellStyle name="3_Book1_DT cau 2" xfId="1753"/>
    <cellStyle name="3_Book1_DT cau 2 2" xfId="1754"/>
    <cellStyle name="3_Book1_DT cau 2 2 2" xfId="1755"/>
    <cellStyle name="3_Book1_DT cau 2 2 3" xfId="1756"/>
    <cellStyle name="3_Book1_DT cau 3" xfId="1757"/>
    <cellStyle name="3_Book1_DT cau 4" xfId="1758"/>
    <cellStyle name="3_Book1_DT cau 5" xfId="1759"/>
    <cellStyle name="3_Book1_DT cau 6" xfId="1760"/>
    <cellStyle name="3_Book1_DT Hoang Mai(25-1-2007)" xfId="1761"/>
    <cellStyle name="3_Book1_DT Hoang Mai(25-1-2007) 2" xfId="1762"/>
    <cellStyle name="3_Book1_DT Hoang Mai(25-1-2007) 2 2" xfId="1763"/>
    <cellStyle name="3_Book1_DT Hoang Mai(25-1-2007) 2 2 2" xfId="1764"/>
    <cellStyle name="3_Book1_DT Hoang Mai(25-1-2007) 2 2 3" xfId="1765"/>
    <cellStyle name="3_Book1_DT Hoang Mai(25-1-2007) 3" xfId="1766"/>
    <cellStyle name="3_Book1_DT Hoang Mai(25-1-2007) 4" xfId="1767"/>
    <cellStyle name="3_Book1_DT Hoang Mai(25-1-2007) 5" xfId="1768"/>
    <cellStyle name="3_Book1_DT Hoang Mai(25-1-2007) 6" xfId="1769"/>
    <cellStyle name="3_Book1_DT Kha thi ngay 11-2-06" xfId="1770"/>
    <cellStyle name="3_Book1_DT Kha thi ngay 11-2-06 2" xfId="1771"/>
    <cellStyle name="3_Book1_DT Kha thi ngay 11-2-06 2 2" xfId="1772"/>
    <cellStyle name="3_Book1_DT Kha thi ngay 11-2-06 2 2 2" xfId="1773"/>
    <cellStyle name="3_Book1_DT Kha thi ngay 11-2-06 2 2 3" xfId="1774"/>
    <cellStyle name="3_Book1_DT Kha thi ngay 11-2-06 3" xfId="1775"/>
    <cellStyle name="3_Book1_DT Kha thi ngay 11-2-06 4" xfId="1776"/>
    <cellStyle name="3_Book1_DT Kha thi ngay 11-2-06 5" xfId="1777"/>
    <cellStyle name="3_Book1_DT Kha thi ngay 11-2-06 6" xfId="1778"/>
    <cellStyle name="3_Book1_DT Km0-5+337.16" xfId="1779"/>
    <cellStyle name="3_Book1_DT Km0-5+337.16 2" xfId="1780"/>
    <cellStyle name="3_Book1_DT Km0-5+337.16 2 2" xfId="1781"/>
    <cellStyle name="3_Book1_DT Km0-5+337.16 2 2 2" xfId="1782"/>
    <cellStyle name="3_Book1_DT Km0-5+337.16 2 2 3" xfId="1783"/>
    <cellStyle name="3_Book1_DT Km0-5+337.16 3" xfId="1784"/>
    <cellStyle name="3_Book1_DT Km0-5+337.16 4" xfId="1785"/>
    <cellStyle name="3_Book1_DT Km0-5+337.16 5" xfId="1786"/>
    <cellStyle name="3_Book1_DT Km0-5+337.16 6" xfId="1787"/>
    <cellStyle name="3_Book1_DT ngay 04-01-2006" xfId="1788"/>
    <cellStyle name="3_Book1_DT ngay 11-4-2006" xfId="1789"/>
    <cellStyle name="3_Book1_DT ngay 15-11-05" xfId="1790"/>
    <cellStyle name="3_Book1_DT ngay 15-11-05 2" xfId="1791"/>
    <cellStyle name="3_Book1_DT ngay 15-11-05 2 2" xfId="1792"/>
    <cellStyle name="3_Book1_DT ngay 15-11-05 2 2 2" xfId="1793"/>
    <cellStyle name="3_Book1_DT ngay 15-11-05 2 2 3" xfId="1794"/>
    <cellStyle name="3_Book1_DT ngay 15-11-05 3" xfId="1795"/>
    <cellStyle name="3_Book1_DT ngay 15-11-05 4" xfId="1796"/>
    <cellStyle name="3_Book1_DT ngay 15-11-05 5" xfId="1797"/>
    <cellStyle name="3_Book1_DT ngay 15-11-05 6" xfId="1798"/>
    <cellStyle name="3_Book1_DT theo DM24" xfId="1799"/>
    <cellStyle name="3_Book1_Du toan goi 3 ngay 16-12-2006" xfId="1800"/>
    <cellStyle name="3_Book1_Du toan KT-TCsua theo TT 03 - YC 471" xfId="1801"/>
    <cellStyle name="3_Book1_Du toan ngay 27-10-2006" xfId="1802"/>
    <cellStyle name="3_Book1_Du toan Phuong lam" xfId="1803"/>
    <cellStyle name="3_Book1_Du toan Phuong lam 2" xfId="1804"/>
    <cellStyle name="3_Book1_Du toan Phuong lam 2 2" xfId="1805"/>
    <cellStyle name="3_Book1_Du toan Phuong lam 2 2 2" xfId="1806"/>
    <cellStyle name="3_Book1_Du toan Phuong lam 2 2 3" xfId="1807"/>
    <cellStyle name="3_Book1_Du toan Phuong lam 3" xfId="1808"/>
    <cellStyle name="3_Book1_Du toan Phuong lam 4" xfId="1809"/>
    <cellStyle name="3_Book1_Du toan Phuong lam 5" xfId="1810"/>
    <cellStyle name="3_Book1_Du toan Phuong lam 6" xfId="1811"/>
    <cellStyle name="3_Book1_Du toan QL 27 (23-12-2005)" xfId="1812"/>
    <cellStyle name="3_Book1_DuAnKT ngay 11-2-2006" xfId="1813"/>
    <cellStyle name="3_Book1_Goi 1" xfId="1814"/>
    <cellStyle name="3_Book1_Goi thau so 1 (5-7-2006)" xfId="1815"/>
    <cellStyle name="3_Book1_Goi thau so 1 (5-7-2006) 2" xfId="1816"/>
    <cellStyle name="3_Book1_Goi thau so 1 (5-7-2006) 2 2" xfId="1817"/>
    <cellStyle name="3_Book1_Goi thau so 1 (5-7-2006) 2 2 2" xfId="1818"/>
    <cellStyle name="3_Book1_Goi thau so 1 (5-7-2006) 2 2 3" xfId="1819"/>
    <cellStyle name="3_Book1_Goi thau so 1 (5-7-2006) 3" xfId="1820"/>
    <cellStyle name="3_Book1_Goi thau so 1 (5-7-2006) 4" xfId="1821"/>
    <cellStyle name="3_Book1_Goi thau so 1 (5-7-2006) 5" xfId="1822"/>
    <cellStyle name="3_Book1_Goi thau so 1 (5-7-2006) 6" xfId="1823"/>
    <cellStyle name="3_Book1_Goi thau so 2 (20-6-2006)" xfId="1824"/>
    <cellStyle name="3_Book1_Goi thau so 2 (20-6-2006) 2" xfId="1825"/>
    <cellStyle name="3_Book1_Goi thau so 2 (20-6-2006) 2 2" xfId="1826"/>
    <cellStyle name="3_Book1_Goi thau so 2 (20-6-2006) 2 2 2" xfId="1827"/>
    <cellStyle name="3_Book1_Goi thau so 2 (20-6-2006) 2 2 3" xfId="1828"/>
    <cellStyle name="3_Book1_Goi thau so 2 (20-6-2006) 3" xfId="1829"/>
    <cellStyle name="3_Book1_Goi thau so 2 (20-6-2006) 4" xfId="1830"/>
    <cellStyle name="3_Book1_Goi thau so 2 (20-6-2006) 5" xfId="1831"/>
    <cellStyle name="3_Book1_Goi thau so 2 (20-6-2006) 6" xfId="1832"/>
    <cellStyle name="3_Book1_Goi02(25-05-2006)" xfId="1833"/>
    <cellStyle name="3_Book1_Khoi Luong Hoang Truong - Hoang Phu" xfId="1834"/>
    <cellStyle name="3_Book1_Khoi Luong Hoang Truong - Hoang Phu 2" xfId="1835"/>
    <cellStyle name="3_Book1_Khoi Luong Hoang Truong - Hoang Phu 2 2" xfId="1836"/>
    <cellStyle name="3_Book1_Khoi Luong Hoang Truong - Hoang Phu 2 2 2" xfId="1837"/>
    <cellStyle name="3_Book1_Khoi Luong Hoang Truong - Hoang Phu 2 2 3" xfId="1838"/>
    <cellStyle name="3_Book1_Khoi Luong Hoang Truong - Hoang Phu 3" xfId="1839"/>
    <cellStyle name="3_Book1_Khoi Luong Hoang Truong - Hoang Phu 4" xfId="1840"/>
    <cellStyle name="3_Book1_Khoi Luong Hoang Truong - Hoang Phu 5" xfId="1841"/>
    <cellStyle name="3_Book1_Khoi Luong Hoang Truong - Hoang Phu 6" xfId="1842"/>
    <cellStyle name="3_Book1_Muong TL" xfId="1843"/>
    <cellStyle name="3_Book1_Tuyen so 1-Km0+00 - Km0+852.56" xfId="1844"/>
    <cellStyle name="3_Book1_TV sua ngay 02-08-06" xfId="1845"/>
    <cellStyle name="3_Book1_ÿÿÿÿÿ" xfId="1846"/>
    <cellStyle name="3_C" xfId="1847"/>
    <cellStyle name="3_Cau Hoa Son Km 1+441.06 (5-7-2006)" xfId="1848"/>
    <cellStyle name="3_Cau Hoi 115" xfId="1849"/>
    <cellStyle name="3_Cau Hoi 115 2" xfId="1850"/>
    <cellStyle name="3_Cau Hoi 115 2 2" xfId="1851"/>
    <cellStyle name="3_Cau Hoi 115 2 2 2" xfId="1852"/>
    <cellStyle name="3_Cau Hoi 115 2 2 3" xfId="1853"/>
    <cellStyle name="3_Cau Hoi 115 3" xfId="1854"/>
    <cellStyle name="3_Cau Hoi 115 4" xfId="1855"/>
    <cellStyle name="3_Cau Hoi 115 5" xfId="1856"/>
    <cellStyle name="3_Cau Hoi 115 6" xfId="1857"/>
    <cellStyle name="3_Cau Hua Trai (TT 04)" xfId="1858"/>
    <cellStyle name="3_Cau My Thinh (26-11-2006)" xfId="1859"/>
    <cellStyle name="3_Cau Nam Tot(ngay 2-10-2006)" xfId="1860"/>
    <cellStyle name="3_Cau Nam Tot(ngay 2-10-2006) 2" xfId="1861"/>
    <cellStyle name="3_Cau Nam Tot(ngay 2-10-2006) 2 2" xfId="1862"/>
    <cellStyle name="3_Cau Nam Tot(ngay 2-10-2006) 2 2 2" xfId="1863"/>
    <cellStyle name="3_Cau Nam Tot(ngay 2-10-2006) 2 2 3" xfId="1864"/>
    <cellStyle name="3_Cau Nam Tot(ngay 2-10-2006) 3" xfId="1865"/>
    <cellStyle name="3_Cau Nam Tot(ngay 2-10-2006) 4" xfId="1866"/>
    <cellStyle name="3_Cau Nam Tot(ngay 2-10-2006) 5" xfId="1867"/>
    <cellStyle name="3_Cau Nam Tot(ngay 2-10-2006) 6" xfId="1868"/>
    <cellStyle name="3_Cau Thanh Ha 1" xfId="1869"/>
    <cellStyle name="3_Cau thuy dien Ban La (Cu Anh)" xfId="1870"/>
    <cellStyle name="3_Cau thuy dien Ban La (Cu Anh) 2" xfId="1871"/>
    <cellStyle name="3_Cau thuy dien Ban La (Cu Anh) 2 2" xfId="1872"/>
    <cellStyle name="3_Cau thuy dien Ban La (Cu Anh) 2 2 2" xfId="1873"/>
    <cellStyle name="3_Cau thuy dien Ban La (Cu Anh) 2 2 3" xfId="1874"/>
    <cellStyle name="3_Cau thuy dien Ban La (Cu Anh) 3" xfId="1875"/>
    <cellStyle name="3_Cau thuy dien Ban La (Cu Anh) 4" xfId="1876"/>
    <cellStyle name="3_Cau thuy dien Ban La (Cu Anh) 5" xfId="1877"/>
    <cellStyle name="3_Cau thuy dien Ban La (Cu Anh) 6" xfId="1878"/>
    <cellStyle name="3_Chau Thon - Tan Xuan (goi 5)" xfId="1879"/>
    <cellStyle name="3_Chi phi KS" xfId="1880"/>
    <cellStyle name="3_cong" xfId="1881"/>
    <cellStyle name="3_Dakt-Cau tinh Hua Phan" xfId="1882"/>
    <cellStyle name="3_DIEN" xfId="1883"/>
    <cellStyle name="3_Dieu phoi dat goi 1" xfId="1884"/>
    <cellStyle name="3_Dieu phoi dat goi 1 2" xfId="1885"/>
    <cellStyle name="3_Dieu phoi dat goi 1 2 2" xfId="1886"/>
    <cellStyle name="3_Dieu phoi dat goi 1 2 2 2" xfId="1887"/>
    <cellStyle name="3_Dieu phoi dat goi 1 2 2 3" xfId="1888"/>
    <cellStyle name="3_Dieu phoi dat goi 1 3" xfId="1889"/>
    <cellStyle name="3_Dieu phoi dat goi 1 4" xfId="1890"/>
    <cellStyle name="3_Dieu phoi dat goi 1 5" xfId="1891"/>
    <cellStyle name="3_Dieu phoi dat goi 1 6" xfId="1892"/>
    <cellStyle name="3_Dieu phoi dat goi 2" xfId="1893"/>
    <cellStyle name="3_Dieu phoi dat goi 2 2" xfId="1894"/>
    <cellStyle name="3_Dieu phoi dat goi 2 2 2" xfId="1895"/>
    <cellStyle name="3_Dieu phoi dat goi 2 2 2 2" xfId="1896"/>
    <cellStyle name="3_Dieu phoi dat goi 2 2 2 3" xfId="1897"/>
    <cellStyle name="3_Dieu phoi dat goi 2 3" xfId="1898"/>
    <cellStyle name="3_Dieu phoi dat goi 2 4" xfId="1899"/>
    <cellStyle name="3_Dieu phoi dat goi 2 5" xfId="1900"/>
    <cellStyle name="3_Dieu phoi dat goi 2 6" xfId="1901"/>
    <cellStyle name="3_Dinh muc thiet ke" xfId="1902"/>
    <cellStyle name="3_DT cau" xfId="1903"/>
    <cellStyle name="3_DT Ga Dao Ly ngay 01-03-2006" xfId="1904"/>
    <cellStyle name="3_DT Ga Dao Ly ngay 01-03-2006 2" xfId="1905"/>
    <cellStyle name="3_DT Ga Dao Ly ngay 01-03-2006 2 2" xfId="1906"/>
    <cellStyle name="3_DT Ga Dao Ly ngay 01-03-2006 2 2 2" xfId="1907"/>
    <cellStyle name="3_DT Ga Dao Ly ngay 01-03-2006 2 2 3" xfId="1908"/>
    <cellStyle name="3_DT Ga Dao Ly ngay 01-03-2006 3" xfId="1909"/>
    <cellStyle name="3_DT Ga Dao Ly ngay 01-03-2006 4" xfId="1910"/>
    <cellStyle name="3_DT Ga Dao Ly ngay 01-03-2006 5" xfId="1911"/>
    <cellStyle name="3_DT Ga Dao Ly ngay 01-03-2006 6" xfId="1912"/>
    <cellStyle name="3_DT Hoang Mai(25-1-2007)" xfId="1913"/>
    <cellStyle name="3_DT Kha thi ngay 11-2-06" xfId="1914"/>
    <cellStyle name="3_DT Km0-5+337.16" xfId="1915"/>
    <cellStyle name="3_DT KT ngay 10-9-2005" xfId="1916"/>
    <cellStyle name="3_DT ngay 04-01-2006" xfId="1917"/>
    <cellStyle name="3_DT ngay 04-01-2006 2" xfId="1918"/>
    <cellStyle name="3_DT ngay 04-01-2006 2 2" xfId="1919"/>
    <cellStyle name="3_DT ngay 04-01-2006 2 2 2" xfId="1920"/>
    <cellStyle name="3_DT ngay 04-01-2006 2 2 3" xfId="1921"/>
    <cellStyle name="3_DT ngay 04-01-2006 3" xfId="1922"/>
    <cellStyle name="3_DT ngay 04-01-2006 4" xfId="1923"/>
    <cellStyle name="3_DT ngay 04-01-2006 5" xfId="1924"/>
    <cellStyle name="3_DT ngay 04-01-2006 6" xfId="1925"/>
    <cellStyle name="3_DT ngay 11-4-2006" xfId="1926"/>
    <cellStyle name="3_DT ngay 11-4-2006 2" xfId="1927"/>
    <cellStyle name="3_DT ngay 11-4-2006 2 2" xfId="1928"/>
    <cellStyle name="3_DT ngay 11-4-2006 2 2 2" xfId="1929"/>
    <cellStyle name="3_DT ngay 11-4-2006 2 2 3" xfId="1930"/>
    <cellStyle name="3_DT ngay 11-4-2006 3" xfId="1931"/>
    <cellStyle name="3_DT ngay 11-4-2006 4" xfId="1932"/>
    <cellStyle name="3_DT ngay 11-4-2006 5" xfId="1933"/>
    <cellStyle name="3_DT ngay 11-4-2006 6" xfId="1934"/>
    <cellStyle name="3_DT ngay 15-11-05" xfId="1935"/>
    <cellStyle name="3_DT theo DM24" xfId="1936"/>
    <cellStyle name="3_DT theo DM24 2" xfId="1937"/>
    <cellStyle name="3_DT theo DM24 2 2" xfId="1938"/>
    <cellStyle name="3_DT theo DM24 2 2 2" xfId="1939"/>
    <cellStyle name="3_DT theo DM24 2 2 3" xfId="1940"/>
    <cellStyle name="3_DT theo DM24 3" xfId="1941"/>
    <cellStyle name="3_DT theo DM24 4" xfId="1942"/>
    <cellStyle name="3_DT theo DM24 5" xfId="1943"/>
    <cellStyle name="3_DT theo DM24 6" xfId="1944"/>
    <cellStyle name="3_DTXL goi 11(20-9-05)" xfId="1945"/>
    <cellStyle name="3_du toan" xfId="1946"/>
    <cellStyle name="3_du toan (03-11-05)" xfId="1947"/>
    <cellStyle name="3_Du toan (12-05-2005) Tham dinh" xfId="1948"/>
    <cellStyle name="3_Du toan (12-05-2005) Tham dinh 2" xfId="1949"/>
    <cellStyle name="3_Du toan (12-05-2005) Tham dinh 2 2" xfId="1950"/>
    <cellStyle name="3_Du toan (12-05-2005) Tham dinh 2 2 2" xfId="1951"/>
    <cellStyle name="3_Du toan (12-05-2005) Tham dinh 2 2 3" xfId="1952"/>
    <cellStyle name="3_Du toan (12-05-2005) Tham dinh 3" xfId="1953"/>
    <cellStyle name="3_Du toan (12-05-2005) Tham dinh 4" xfId="1954"/>
    <cellStyle name="3_Du toan (12-05-2005) Tham dinh 5" xfId="1955"/>
    <cellStyle name="3_Du toan (12-05-2005) Tham dinh 6" xfId="1956"/>
    <cellStyle name="3_Du toan (21-11-2004)" xfId="1957"/>
    <cellStyle name="3_Du toan (23-05-2005) Tham dinh" xfId="1958"/>
    <cellStyle name="3_Du toan (23-05-2005) Tham dinh 2" xfId="1959"/>
    <cellStyle name="3_Du toan (23-05-2005) Tham dinh 2 2" xfId="1960"/>
    <cellStyle name="3_Du toan (23-05-2005) Tham dinh 2 2 2" xfId="1961"/>
    <cellStyle name="3_Du toan (23-05-2005) Tham dinh 2 2 3" xfId="1962"/>
    <cellStyle name="3_Du toan (23-05-2005) Tham dinh 3" xfId="1963"/>
    <cellStyle name="3_Du toan (23-05-2005) Tham dinh 4" xfId="1964"/>
    <cellStyle name="3_Du toan (23-05-2005) Tham dinh 5" xfId="1965"/>
    <cellStyle name="3_Du toan (23-05-2005) Tham dinh 6" xfId="1966"/>
    <cellStyle name="3_Du toan (28-3-2005) Sua theo TT 03" xfId="1967"/>
    <cellStyle name="3_Du toan (5 - 04 - 2004)" xfId="1968"/>
    <cellStyle name="3_Du toan (5 - 04 - 2004) 2" xfId="1969"/>
    <cellStyle name="3_Du toan (5 - 04 - 2004) 2 2" xfId="1970"/>
    <cellStyle name="3_Du toan (5 - 04 - 2004) 2 2 2" xfId="1971"/>
    <cellStyle name="3_Du toan (5 - 04 - 2004) 2 2 3" xfId="1972"/>
    <cellStyle name="3_Du toan (5 - 04 - 2004) 3" xfId="1973"/>
    <cellStyle name="3_Du toan (5 - 04 - 2004) 4" xfId="1974"/>
    <cellStyle name="3_Du toan (5 - 04 - 2004) 5" xfId="1975"/>
    <cellStyle name="3_Du toan (5 - 04 - 2004) 6" xfId="1976"/>
    <cellStyle name="3_Du toan (6-3-2005)" xfId="1977"/>
    <cellStyle name="3_Du toan (Ban A)" xfId="1978"/>
    <cellStyle name="3_Du toan (Ban A) 2" xfId="1979"/>
    <cellStyle name="3_Du toan (Ban A) 2 2" xfId="1980"/>
    <cellStyle name="3_Du toan (Ban A) 2 2 2" xfId="1981"/>
    <cellStyle name="3_Du toan (Ban A) 2 2 3" xfId="1982"/>
    <cellStyle name="3_Du toan (Ban A) 3" xfId="1983"/>
    <cellStyle name="3_Du toan (Ban A) 4" xfId="1984"/>
    <cellStyle name="3_Du toan (Ban A) 5" xfId="1985"/>
    <cellStyle name="3_Du toan (Ban A) 6" xfId="1986"/>
    <cellStyle name="3_Du toan (ngay 13 - 07 - 2004)" xfId="1987"/>
    <cellStyle name="3_Du toan (ngay 13 - 07 - 2004) 2" xfId="1988"/>
    <cellStyle name="3_Du toan (ngay 13 - 07 - 2004) 2 2" xfId="1989"/>
    <cellStyle name="3_Du toan (ngay 13 - 07 - 2004) 2 2 2" xfId="1990"/>
    <cellStyle name="3_Du toan (ngay 13 - 07 - 2004) 2 2 3" xfId="1991"/>
    <cellStyle name="3_Du toan (ngay 13 - 07 - 2004) 3" xfId="1992"/>
    <cellStyle name="3_Du toan (ngay 13 - 07 - 2004) 4" xfId="1993"/>
    <cellStyle name="3_Du toan (ngay 13 - 07 - 2004) 5" xfId="1994"/>
    <cellStyle name="3_Du toan (ngay 13 - 07 - 2004) 6" xfId="1995"/>
    <cellStyle name="3_Du toan (ngay 24-11-06)" xfId="1996"/>
    <cellStyle name="3_Du toan (ngay 25-9-06)" xfId="1997"/>
    <cellStyle name="3_Du toan 558 (Km17+508.12 - Km 22)" xfId="1998"/>
    <cellStyle name="3_Du toan 558 (Km17+508.12 - Km 22) 2" xfId="1999"/>
    <cellStyle name="3_Du toan 558 (Km17+508.12 - Km 22) 2 2" xfId="2000"/>
    <cellStyle name="3_Du toan 558 (Km17+508.12 - Km 22) 2 2 2" xfId="2001"/>
    <cellStyle name="3_Du toan 558 (Km17+508.12 - Km 22) 2 2 3" xfId="2002"/>
    <cellStyle name="3_Du toan 558 (Km17+508.12 - Km 22) 3" xfId="2003"/>
    <cellStyle name="3_Du toan 558 (Km17+508.12 - Km 22) 4" xfId="2004"/>
    <cellStyle name="3_Du toan 558 (Km17+508.12 - Km 22) 5" xfId="2005"/>
    <cellStyle name="3_Du toan 558 (Km17+508.12 - Km 22) 6" xfId="2006"/>
    <cellStyle name="3_Du toan bo sung (11-2004)" xfId="2007"/>
    <cellStyle name="3_Du toan Cang Vung Ang (Tham tra 3-11-06)" xfId="2008"/>
    <cellStyle name="3_Du toan Cang Vung Ang (Tham tra 3-11-06) 2" xfId="2009"/>
    <cellStyle name="3_Du toan Cang Vung Ang (Tham tra 3-11-06) 2 2" xfId="2010"/>
    <cellStyle name="3_Du toan Cang Vung Ang (Tham tra 3-11-06) 2 2 2" xfId="2011"/>
    <cellStyle name="3_Du toan Cang Vung Ang (Tham tra 3-11-06) 2 2 3" xfId="2012"/>
    <cellStyle name="3_Du toan Cang Vung Ang (Tham tra 3-11-06) 3" xfId="2013"/>
    <cellStyle name="3_Du toan Cang Vung Ang (Tham tra 3-11-06) 4" xfId="2014"/>
    <cellStyle name="3_Du toan Cang Vung Ang (Tham tra 3-11-06) 5" xfId="2015"/>
    <cellStyle name="3_Du toan Cang Vung Ang (Tham tra 3-11-06) 6" xfId="2016"/>
    <cellStyle name="3_Du toan Cang Vung Ang ngay 09-8-06 " xfId="2017"/>
    <cellStyle name="3_Du toan Cang Vung Ang ngay 09-8-06  2" xfId="2018"/>
    <cellStyle name="3_Du toan Cang Vung Ang ngay 09-8-06  2 2" xfId="2019"/>
    <cellStyle name="3_Du toan Cang Vung Ang ngay 09-8-06  2 2 2" xfId="2020"/>
    <cellStyle name="3_Du toan Cang Vung Ang ngay 09-8-06  2 2 3" xfId="2021"/>
    <cellStyle name="3_Du toan Cang Vung Ang ngay 09-8-06  3" xfId="2022"/>
    <cellStyle name="3_Du toan Cang Vung Ang ngay 09-8-06  4" xfId="2023"/>
    <cellStyle name="3_Du toan Cang Vung Ang ngay 09-8-06  5" xfId="2024"/>
    <cellStyle name="3_Du toan Cang Vung Ang ngay 09-8-06  6" xfId="2025"/>
    <cellStyle name="3_Du toan Goi 1" xfId="2026"/>
    <cellStyle name="3_Du toan Goi 1 2" xfId="2027"/>
    <cellStyle name="3_Du toan Goi 1 2 2" xfId="2028"/>
    <cellStyle name="3_Du toan Goi 1 2 2 2" xfId="2029"/>
    <cellStyle name="3_Du toan Goi 1 2 2 3" xfId="2030"/>
    <cellStyle name="3_Du toan Goi 1 3" xfId="2031"/>
    <cellStyle name="3_Du toan Goi 1 4" xfId="2032"/>
    <cellStyle name="3_Du toan Goi 1 5" xfId="2033"/>
    <cellStyle name="3_Du toan Goi 1 6" xfId="2034"/>
    <cellStyle name="3_du toan goi 12" xfId="2035"/>
    <cellStyle name="3_Du toan Goi 2" xfId="2036"/>
    <cellStyle name="3_Du toan Goi 2 2" xfId="2037"/>
    <cellStyle name="3_Du toan Goi 2 2 2" xfId="2038"/>
    <cellStyle name="3_Du toan Goi 2 2 2 2" xfId="2039"/>
    <cellStyle name="3_Du toan Goi 2 2 2 3" xfId="2040"/>
    <cellStyle name="3_Du toan Goi 2 3" xfId="2041"/>
    <cellStyle name="3_Du toan Goi 2 4" xfId="2042"/>
    <cellStyle name="3_Du toan Goi 2 5" xfId="2043"/>
    <cellStyle name="3_Du toan Goi 2 6" xfId="2044"/>
    <cellStyle name="3_Du toan goi 3 ngay 16-12-2006" xfId="2045"/>
    <cellStyle name="3_Du toan goi 3 ngay 16-12-2006 2" xfId="2046"/>
    <cellStyle name="3_Du toan goi 3 ngay 16-12-2006 2 2" xfId="2047"/>
    <cellStyle name="3_Du toan goi 3 ngay 16-12-2006 2 2 2" xfId="2048"/>
    <cellStyle name="3_Du toan goi 3 ngay 16-12-2006 2 2 3" xfId="2049"/>
    <cellStyle name="3_Du toan goi 3 ngay 16-12-2006 3" xfId="2050"/>
    <cellStyle name="3_Du toan goi 3 ngay 16-12-2006 4" xfId="2051"/>
    <cellStyle name="3_Du toan goi 3 ngay 16-12-2006 5" xfId="2052"/>
    <cellStyle name="3_Du toan goi 3 ngay 16-12-2006 6" xfId="2053"/>
    <cellStyle name="3_Du toan KT-TCsua theo TT 03 - YC 471" xfId="2054"/>
    <cellStyle name="3_Du toan KT-TCsua theo TT 03 - YC 471 2" xfId="2055"/>
    <cellStyle name="3_Du toan KT-TCsua theo TT 03 - YC 471 2 2" xfId="2056"/>
    <cellStyle name="3_Du toan KT-TCsua theo TT 03 - YC 471 2 2 2" xfId="2057"/>
    <cellStyle name="3_Du toan KT-TCsua theo TT 03 - YC 471 2 2 3" xfId="2058"/>
    <cellStyle name="3_Du toan KT-TCsua theo TT 03 - YC 471 3" xfId="2059"/>
    <cellStyle name="3_Du toan KT-TCsua theo TT 03 - YC 471 4" xfId="2060"/>
    <cellStyle name="3_Du toan KT-TCsua theo TT 03 - YC 471 5" xfId="2061"/>
    <cellStyle name="3_Du toan KT-TCsua theo TT 03 - YC 471 6" xfId="2062"/>
    <cellStyle name="3_Du toan ngay (28-10-2005)" xfId="2063"/>
    <cellStyle name="3_Du toan ngay (28-10-2005) 2" xfId="2064"/>
    <cellStyle name="3_Du toan ngay (28-10-2005) 2 2" xfId="2065"/>
    <cellStyle name="3_Du toan ngay (28-10-2005) 2 2 2" xfId="2066"/>
    <cellStyle name="3_Du toan ngay (28-10-2005) 2 2 3" xfId="2067"/>
    <cellStyle name="3_Du toan ngay (28-10-2005) 3" xfId="2068"/>
    <cellStyle name="3_Du toan ngay (28-10-2005) 4" xfId="2069"/>
    <cellStyle name="3_Du toan ngay (28-10-2005) 5" xfId="2070"/>
    <cellStyle name="3_Du toan ngay (28-10-2005) 6" xfId="2071"/>
    <cellStyle name="3_Du toan ngay 1-9-2004 (version 1)" xfId="2072"/>
    <cellStyle name="3_Du toan ngay 1-9-2004 (version 1) 2" xfId="2073"/>
    <cellStyle name="3_Du toan ngay 1-9-2004 (version 1) 2 2" xfId="2074"/>
    <cellStyle name="3_Du toan ngay 1-9-2004 (version 1) 2 2 2" xfId="2075"/>
    <cellStyle name="3_Du toan ngay 1-9-2004 (version 1) 2 2 3" xfId="2076"/>
    <cellStyle name="3_Du toan ngay 1-9-2004 (version 1) 3" xfId="2077"/>
    <cellStyle name="3_Du toan ngay 1-9-2004 (version 1) 4" xfId="2078"/>
    <cellStyle name="3_Du toan ngay 1-9-2004 (version 1) 5" xfId="2079"/>
    <cellStyle name="3_Du toan ngay 1-9-2004 (version 1) 6" xfId="2080"/>
    <cellStyle name="3_Du toan Phuong lam" xfId="2081"/>
    <cellStyle name="3_Du toan QL 27 (23-12-2005)" xfId="2082"/>
    <cellStyle name="3_Du toan QL 27 (23-12-2005) 2" xfId="2083"/>
    <cellStyle name="3_Du toan QL 27 (23-12-2005) 2 2" xfId="2084"/>
    <cellStyle name="3_Du toan QL 27 (23-12-2005) 2 2 2" xfId="2085"/>
    <cellStyle name="3_Du toan QL 27 (23-12-2005) 2 2 3" xfId="2086"/>
    <cellStyle name="3_Du toan QL 27 (23-12-2005) 3" xfId="2087"/>
    <cellStyle name="3_Du toan QL 27 (23-12-2005) 4" xfId="2088"/>
    <cellStyle name="3_Du toan QL 27 (23-12-2005) 5" xfId="2089"/>
    <cellStyle name="3_Du toan QL 27 (23-12-2005) 6" xfId="2090"/>
    <cellStyle name="3_Du_toan_Ho_Xa___Vinh_Tan_WB3 sua ngay 18-8-06" xfId="2091"/>
    <cellStyle name="3_Du_toan_Ho_Xa___Vinh_Tan_WB3 sua ngay 18-8-06 2" xfId="2092"/>
    <cellStyle name="3_Du_toan_Ho_Xa___Vinh_Tan_WB3 sua ngay 18-8-06 2 2" xfId="2093"/>
    <cellStyle name="3_Du_toan_Ho_Xa___Vinh_Tan_WB3 sua ngay 18-8-06 2 2 2" xfId="2094"/>
    <cellStyle name="3_Du_toan_Ho_Xa___Vinh_Tan_WB3 sua ngay 18-8-06 2 2 3" xfId="2095"/>
    <cellStyle name="3_Du_toan_Ho_Xa___Vinh_Tan_WB3 sua ngay 18-8-06 3" xfId="2096"/>
    <cellStyle name="3_Du_toan_Ho_Xa___Vinh_Tan_WB3 sua ngay 18-8-06 4" xfId="2097"/>
    <cellStyle name="3_Du_toan_Ho_Xa___Vinh_Tan_WB3 sua ngay 18-8-06 5" xfId="2098"/>
    <cellStyle name="3_Du_toan_Ho_Xa___Vinh_Tan_WB3 sua ngay 18-8-06 6" xfId="2099"/>
    <cellStyle name="3_DuAnKT ngay 11-2-2006" xfId="2100"/>
    <cellStyle name="3_DuAnKT ngay 11-2-2006 2" xfId="2101"/>
    <cellStyle name="3_DuAnKT ngay 11-2-2006 2 2" xfId="2102"/>
    <cellStyle name="3_DuAnKT ngay 11-2-2006 2 2 2" xfId="2103"/>
    <cellStyle name="3_DuAnKT ngay 11-2-2006 2 2 3" xfId="2104"/>
    <cellStyle name="3_DuAnKT ngay 11-2-2006 3" xfId="2105"/>
    <cellStyle name="3_DuAnKT ngay 11-2-2006 4" xfId="2106"/>
    <cellStyle name="3_DuAnKT ngay 11-2-2006 5" xfId="2107"/>
    <cellStyle name="3_DuAnKT ngay 11-2-2006 6" xfId="2108"/>
    <cellStyle name="3_Duong Thanh Hoa" xfId="2109"/>
    <cellStyle name="3_Duong Thanh Hoa 2" xfId="2110"/>
    <cellStyle name="3_Duong Thanh Hoa 2 2" xfId="2111"/>
    <cellStyle name="3_Duong Thanh Hoa 2 2 2" xfId="2112"/>
    <cellStyle name="3_Duong Thanh Hoa 2 2 3" xfId="2113"/>
    <cellStyle name="3_Duong Thanh Hoa 3" xfId="2114"/>
    <cellStyle name="3_Duong Thanh Hoa 4" xfId="2115"/>
    <cellStyle name="3_Duong Thanh Hoa 5" xfId="2116"/>
    <cellStyle name="3_Duong Thanh Hoa 6" xfId="2117"/>
    <cellStyle name="3_Gia_VL cau-JIBIC-Ha-tinh" xfId="2118"/>
    <cellStyle name="3_Gia_VL cau-JIBIC-Ha-tinh 2" xfId="2119"/>
    <cellStyle name="3_Gia_VL cau-JIBIC-Ha-tinh 2 2" xfId="2120"/>
    <cellStyle name="3_Gia_VL cau-JIBIC-Ha-tinh 2 2 2" xfId="2121"/>
    <cellStyle name="3_Gia_VL cau-JIBIC-Ha-tinh 2 2 3" xfId="2122"/>
    <cellStyle name="3_Gia_VL cau-JIBIC-Ha-tinh 3" xfId="2123"/>
    <cellStyle name="3_Gia_VL cau-JIBIC-Ha-tinh 4" xfId="2124"/>
    <cellStyle name="3_Gia_VL cau-JIBIC-Ha-tinh 5" xfId="2125"/>
    <cellStyle name="3_Gia_VL cau-JIBIC-Ha-tinh 6" xfId="2126"/>
    <cellStyle name="3_Gia_VLQL48_duyet " xfId="2127"/>
    <cellStyle name="3_Gia_VLQL48_duyet  2" xfId="2128"/>
    <cellStyle name="3_Gia_VLQL48_duyet  2 2" xfId="2129"/>
    <cellStyle name="3_Gia_VLQL48_duyet  2 2 2" xfId="2130"/>
    <cellStyle name="3_Gia_VLQL48_duyet  2 2 3" xfId="2131"/>
    <cellStyle name="3_Gia_VLQL48_duyet  3" xfId="2132"/>
    <cellStyle name="3_Gia_VLQL48_duyet  4" xfId="2133"/>
    <cellStyle name="3_Gia_VLQL48_duyet  5" xfId="2134"/>
    <cellStyle name="3_Gia_VLQL48_duyet  6" xfId="2135"/>
    <cellStyle name="3_goi 1" xfId="2136"/>
    <cellStyle name="3_Goi 1 (TT04)" xfId="2137"/>
    <cellStyle name="3_goi 1 duyet theo luong mo (an)" xfId="2138"/>
    <cellStyle name="3_Goi 1_1" xfId="2139"/>
    <cellStyle name="3_Goi 1_1 2" xfId="2140"/>
    <cellStyle name="3_Goi 1_1 2 2" xfId="2141"/>
    <cellStyle name="3_Goi 1_1 2 2 2" xfId="2142"/>
    <cellStyle name="3_Goi 1_1 2 2 3" xfId="2143"/>
    <cellStyle name="3_Goi 1_1 3" xfId="2144"/>
    <cellStyle name="3_Goi 1_1 4" xfId="2145"/>
    <cellStyle name="3_Goi 1_1 5" xfId="2146"/>
    <cellStyle name="3_Goi 1_1 6" xfId="2147"/>
    <cellStyle name="3_Goi so 1" xfId="2148"/>
    <cellStyle name="3_Goi thau so 1 (5-7-2006)" xfId="2149"/>
    <cellStyle name="3_Goi thau so 2 (20-6-2006)" xfId="2150"/>
    <cellStyle name="3_Goi02(25-05-2006)" xfId="2151"/>
    <cellStyle name="3_Goi02(25-05-2006) 2" xfId="2152"/>
    <cellStyle name="3_Goi02(25-05-2006) 2 2" xfId="2153"/>
    <cellStyle name="3_Goi02(25-05-2006) 2 2 2" xfId="2154"/>
    <cellStyle name="3_Goi02(25-05-2006) 2 2 3" xfId="2155"/>
    <cellStyle name="3_Goi02(25-05-2006) 3" xfId="2156"/>
    <cellStyle name="3_Goi02(25-05-2006) 4" xfId="2157"/>
    <cellStyle name="3_Goi02(25-05-2006) 5" xfId="2158"/>
    <cellStyle name="3_Goi02(25-05-2006) 6" xfId="2159"/>
    <cellStyle name="3_Goi1N206" xfId="2160"/>
    <cellStyle name="3_Goi1N206 2" xfId="2161"/>
    <cellStyle name="3_Goi1N206 2 2" xfId="2162"/>
    <cellStyle name="3_Goi1N206 2 2 2" xfId="2163"/>
    <cellStyle name="3_Goi1N206 2 2 3" xfId="2164"/>
    <cellStyle name="3_Goi1N206 3" xfId="2165"/>
    <cellStyle name="3_Goi1N206 4" xfId="2166"/>
    <cellStyle name="3_Goi1N206 5" xfId="2167"/>
    <cellStyle name="3_Goi1N206 6" xfId="2168"/>
    <cellStyle name="3_Goi2N206" xfId="2169"/>
    <cellStyle name="3_Goi2N206 2" xfId="2170"/>
    <cellStyle name="3_Goi2N206 2 2" xfId="2171"/>
    <cellStyle name="3_Goi2N206 2 2 2" xfId="2172"/>
    <cellStyle name="3_Goi2N206 2 2 3" xfId="2173"/>
    <cellStyle name="3_Goi2N206 3" xfId="2174"/>
    <cellStyle name="3_Goi2N206 4" xfId="2175"/>
    <cellStyle name="3_Goi2N206 5" xfId="2176"/>
    <cellStyle name="3_Goi2N206 6" xfId="2177"/>
    <cellStyle name="3_Goi4N216" xfId="2178"/>
    <cellStyle name="3_Goi4N216 2" xfId="2179"/>
    <cellStyle name="3_Goi4N216 2 2" xfId="2180"/>
    <cellStyle name="3_Goi4N216 2 2 2" xfId="2181"/>
    <cellStyle name="3_Goi4N216 2 2 3" xfId="2182"/>
    <cellStyle name="3_Goi4N216 3" xfId="2183"/>
    <cellStyle name="3_Goi4N216 4" xfId="2184"/>
    <cellStyle name="3_Goi4N216 5" xfId="2185"/>
    <cellStyle name="3_Goi4N216 6" xfId="2186"/>
    <cellStyle name="3_Goi5N216" xfId="2187"/>
    <cellStyle name="3_Goi5N216 2" xfId="2188"/>
    <cellStyle name="3_Goi5N216 2 2" xfId="2189"/>
    <cellStyle name="3_Goi5N216 2 2 2" xfId="2190"/>
    <cellStyle name="3_Goi5N216 2 2 3" xfId="2191"/>
    <cellStyle name="3_Goi5N216 3" xfId="2192"/>
    <cellStyle name="3_Goi5N216 4" xfId="2193"/>
    <cellStyle name="3_Goi5N216 5" xfId="2194"/>
    <cellStyle name="3_Goi5N216 6" xfId="2195"/>
    <cellStyle name="3_Hoi Song" xfId="2196"/>
    <cellStyle name="3_HT-LO" xfId="2197"/>
    <cellStyle name="3_HT-LO 2" xfId="2198"/>
    <cellStyle name="3_HT-LO 2 2" xfId="2199"/>
    <cellStyle name="3_HT-LO 2 2 2" xfId="2200"/>
    <cellStyle name="3_HT-LO 2 2 3" xfId="2201"/>
    <cellStyle name="3_HT-LO 3" xfId="2202"/>
    <cellStyle name="3_HT-LO 4" xfId="2203"/>
    <cellStyle name="3_HT-LO 5" xfId="2204"/>
    <cellStyle name="3_HT-LO 6" xfId="2205"/>
    <cellStyle name="3_Khoi luong" xfId="2206"/>
    <cellStyle name="3_Khoi luong 2" xfId="2207"/>
    <cellStyle name="3_Khoi luong 2 2" xfId="2208"/>
    <cellStyle name="3_Khoi luong 2 2 2" xfId="2209"/>
    <cellStyle name="3_Khoi luong 2 2 3" xfId="2210"/>
    <cellStyle name="3_Khoi luong 3" xfId="2211"/>
    <cellStyle name="3_Khoi luong 4" xfId="2212"/>
    <cellStyle name="3_Khoi luong 5" xfId="2213"/>
    <cellStyle name="3_Khoi luong 6" xfId="2214"/>
    <cellStyle name="3_Khoi luong doan 1" xfId="2215"/>
    <cellStyle name="3_Khoi luong doan 1 2" xfId="2216"/>
    <cellStyle name="3_Khoi luong doan 1 2 2" xfId="2217"/>
    <cellStyle name="3_Khoi luong doan 1 2 2 2" xfId="2218"/>
    <cellStyle name="3_Khoi luong doan 1 2 2 3" xfId="2219"/>
    <cellStyle name="3_Khoi luong doan 1 3" xfId="2220"/>
    <cellStyle name="3_Khoi luong doan 1 4" xfId="2221"/>
    <cellStyle name="3_Khoi luong doan 1 5" xfId="2222"/>
    <cellStyle name="3_Khoi luong doan 1 6" xfId="2223"/>
    <cellStyle name="3_Khoi luong doan 2" xfId="2224"/>
    <cellStyle name="3_Khoi luong doan 2 2" xfId="2225"/>
    <cellStyle name="3_Khoi luong doan 2 2 2" xfId="2226"/>
    <cellStyle name="3_Khoi luong doan 2 2 2 2" xfId="2227"/>
    <cellStyle name="3_Khoi luong doan 2 2 2 3" xfId="2228"/>
    <cellStyle name="3_Khoi luong doan 2 3" xfId="2229"/>
    <cellStyle name="3_Khoi luong doan 2 4" xfId="2230"/>
    <cellStyle name="3_Khoi luong doan 2 5" xfId="2231"/>
    <cellStyle name="3_Khoi luong doan 2 6" xfId="2232"/>
    <cellStyle name="3_Khoi Luong Hoang Truong - Hoang Phu" xfId="2233"/>
    <cellStyle name="3_Khoi Luong Hoang Truong - Hoang Phu 2" xfId="2234"/>
    <cellStyle name="3_Khoi Luong Hoang Truong - Hoang Phu 2 2" xfId="2235"/>
    <cellStyle name="3_Khoi Luong Hoang Truong - Hoang Phu 2 2 2" xfId="2236"/>
    <cellStyle name="3_Khoi Luong Hoang Truong - Hoang Phu 2 2 3" xfId="2237"/>
    <cellStyle name="3_Khoi Luong Hoang Truong - Hoang Phu 3" xfId="2238"/>
    <cellStyle name="3_Khoi Luong Hoang Truong - Hoang Phu 4" xfId="2239"/>
    <cellStyle name="3_Khoi Luong Hoang Truong - Hoang Phu 5" xfId="2240"/>
    <cellStyle name="3_Khoi Luong Hoang Truong - Hoang Phu 6" xfId="2241"/>
    <cellStyle name="3_Khoi nghi PDPhungPA1" xfId="2242"/>
    <cellStyle name="3_Khoi nghi PDPhungPA1 2" xfId="2243"/>
    <cellStyle name="3_Khoi nghi PDPhungPA1 2 2" xfId="2244"/>
    <cellStyle name="3_Khoi nghi PDPhungPA1 2 2 2" xfId="2245"/>
    <cellStyle name="3_Khoi nghi PDPhungPA1 2 2 3" xfId="2246"/>
    <cellStyle name="3_Khoi nghi PDPhungPA1 3" xfId="2247"/>
    <cellStyle name="3_Khoi nghi PDPhungPA1 4" xfId="2248"/>
    <cellStyle name="3_Khoi nghi PDPhungPA1 5" xfId="2249"/>
    <cellStyle name="3_Khoi nghi PDPhungPA1 6" xfId="2250"/>
    <cellStyle name="3_khoiluong" xfId="2251"/>
    <cellStyle name="3_khoiluong 2" xfId="2252"/>
    <cellStyle name="3_khoiluong 2 2" xfId="2253"/>
    <cellStyle name="3_khoiluong 2 2 2" xfId="2254"/>
    <cellStyle name="3_khoiluong 2 2 3" xfId="2255"/>
    <cellStyle name="3_khoiluong 3" xfId="2256"/>
    <cellStyle name="3_khoiluong 4" xfId="2257"/>
    <cellStyle name="3_khoiluong 5" xfId="2258"/>
    <cellStyle name="3_khoiluong 6" xfId="2259"/>
    <cellStyle name="3_Khoiluong12-13" xfId="2260"/>
    <cellStyle name="3_KL" xfId="2261"/>
    <cellStyle name="3_KL 2" xfId="2262"/>
    <cellStyle name="3_KL 2 2" xfId="2263"/>
    <cellStyle name="3_KL 2 2 2" xfId="2264"/>
    <cellStyle name="3_KL 2 2 3" xfId="2265"/>
    <cellStyle name="3_KL 3" xfId="2266"/>
    <cellStyle name="3_KL 4" xfId="2267"/>
    <cellStyle name="3_KL 5" xfId="2268"/>
    <cellStyle name="3_KL 6" xfId="2269"/>
    <cellStyle name="3_KL12-13,16-17" xfId="2270"/>
    <cellStyle name="3_Kl1-8-05" xfId="2271"/>
    <cellStyle name="3_Kl6-6-05" xfId="2272"/>
    <cellStyle name="3_Kldoan3" xfId="2273"/>
    <cellStyle name="3_Kldoan3 2" xfId="2274"/>
    <cellStyle name="3_Kldoan3 2 2" xfId="2275"/>
    <cellStyle name="3_Kldoan3 2 2 2" xfId="2276"/>
    <cellStyle name="3_Kldoan3 2 2 3" xfId="2277"/>
    <cellStyle name="3_Kldoan3 3" xfId="2278"/>
    <cellStyle name="3_Kldoan3 4" xfId="2279"/>
    <cellStyle name="3_Kldoan3 5" xfId="2280"/>
    <cellStyle name="3_Kldoan3 6" xfId="2281"/>
    <cellStyle name="3_Klnutgiao" xfId="2282"/>
    <cellStyle name="3_KLPA2s" xfId="2283"/>
    <cellStyle name="3_KlQdinhduyet" xfId="2284"/>
    <cellStyle name="3_KlQdinhduyet 2" xfId="2285"/>
    <cellStyle name="3_KlQdinhduyet 2 2" xfId="2286"/>
    <cellStyle name="3_KlQdinhduyet 2 2 2" xfId="2287"/>
    <cellStyle name="3_KlQdinhduyet 2 2 3" xfId="2288"/>
    <cellStyle name="3_KlQdinhduyet 3" xfId="2289"/>
    <cellStyle name="3_KlQdinhduyet 4" xfId="2290"/>
    <cellStyle name="3_KlQdinhduyet 5" xfId="2291"/>
    <cellStyle name="3_KlQdinhduyet 6" xfId="2292"/>
    <cellStyle name="3_KlQL4goi5KCS" xfId="2293"/>
    <cellStyle name="3_Kltayth" xfId="2294"/>
    <cellStyle name="3_KltaythQDduyet" xfId="2295"/>
    <cellStyle name="3_Kluong4-2004" xfId="2296"/>
    <cellStyle name="3_Kluong4-2004 2" xfId="2297"/>
    <cellStyle name="3_Kluong4-2004 2 2" xfId="2298"/>
    <cellStyle name="3_Kluong4-2004 2 2 2" xfId="2299"/>
    <cellStyle name="3_Kluong4-2004 2 2 3" xfId="2300"/>
    <cellStyle name="3_Kluong4-2004 3" xfId="2301"/>
    <cellStyle name="3_Kluong4-2004 4" xfId="2302"/>
    <cellStyle name="3_Kluong4-2004 5" xfId="2303"/>
    <cellStyle name="3_Kluong4-2004 6" xfId="2304"/>
    <cellStyle name="3_kluongduong13" xfId="2305"/>
    <cellStyle name="3_Km13-Km16" xfId="2306"/>
    <cellStyle name="3_Luong A6" xfId="2307"/>
    <cellStyle name="3_maugiacotaluy" xfId="2308"/>
    <cellStyle name="3_My Thanh Son Thanh" xfId="2309"/>
    <cellStyle name="3_NenmatduongNTs" xfId="2310"/>
    <cellStyle name="3_NenmatduongNTs 2" xfId="2311"/>
    <cellStyle name="3_NenmatduongNTs 2 2" xfId="2312"/>
    <cellStyle name="3_NenmatduongNTs 2 2 2" xfId="2313"/>
    <cellStyle name="3_NenmatduongNTs 2 2 3" xfId="2314"/>
    <cellStyle name="3_NenmatduongNTs 3" xfId="2315"/>
    <cellStyle name="3_NenmatduongNTs 4" xfId="2316"/>
    <cellStyle name="3_NenmatduongNTs 5" xfId="2317"/>
    <cellStyle name="3_NenmatduongNTs 6" xfId="2318"/>
    <cellStyle name="3_Nhom I" xfId="2319"/>
    <cellStyle name="3_Nhom I 2" xfId="2320"/>
    <cellStyle name="3_Nhom I 2 2" xfId="2321"/>
    <cellStyle name="3_Nhom I 2 2 2" xfId="2322"/>
    <cellStyle name="3_Nhom I 2 2 3" xfId="2323"/>
    <cellStyle name="3_Nhom I 3" xfId="2324"/>
    <cellStyle name="3_Nhom I 4" xfId="2325"/>
    <cellStyle name="3_Nhom I 5" xfId="2326"/>
    <cellStyle name="3_Nhom I 6" xfId="2327"/>
    <cellStyle name="3_Project N.Du" xfId="2328"/>
    <cellStyle name="3_Project N.Du 2" xfId="2329"/>
    <cellStyle name="3_Project N.Du 2 2" xfId="2330"/>
    <cellStyle name="3_Project N.Du 2 2 2" xfId="2331"/>
    <cellStyle name="3_Project N.Du 2 2 3" xfId="2332"/>
    <cellStyle name="3_Project N.Du 3" xfId="2333"/>
    <cellStyle name="3_Project N.Du 4" xfId="2334"/>
    <cellStyle name="3_Project N.Du 5" xfId="2335"/>
    <cellStyle name="3_Project N.Du 6" xfId="2336"/>
    <cellStyle name="3_Project N.Du.dien" xfId="2337"/>
    <cellStyle name="3_Project QL4" xfId="2338"/>
    <cellStyle name="3_Project QL4 goi 7" xfId="2339"/>
    <cellStyle name="3_Project QL4 goi 7 2" xfId="2340"/>
    <cellStyle name="3_Project QL4 goi 7 2 2" xfId="2341"/>
    <cellStyle name="3_Project QL4 goi 7 2 2 2" xfId="2342"/>
    <cellStyle name="3_Project QL4 goi 7 2 2 3" xfId="2343"/>
    <cellStyle name="3_Project QL4 goi 7 3" xfId="2344"/>
    <cellStyle name="3_Project QL4 goi 7 4" xfId="2345"/>
    <cellStyle name="3_Project QL4 goi 7 5" xfId="2346"/>
    <cellStyle name="3_Project QL4 goi 7 6" xfId="2347"/>
    <cellStyle name="3_Project QL4 goi5" xfId="2348"/>
    <cellStyle name="3_Project QL4 goi8" xfId="2349"/>
    <cellStyle name="3_Sheet1" xfId="2350"/>
    <cellStyle name="3_t" xfId="2351"/>
    <cellStyle name="3_Tay THoa" xfId="2352"/>
    <cellStyle name="3_Tay THoa 2" xfId="2353"/>
    <cellStyle name="3_Tay THoa 2 2" xfId="2354"/>
    <cellStyle name="3_Tay THoa 2 2 2" xfId="2355"/>
    <cellStyle name="3_Tay THoa 2 2 3" xfId="2356"/>
    <cellStyle name="3_Tay THoa 3" xfId="2357"/>
    <cellStyle name="3_Tay THoa 4" xfId="2358"/>
    <cellStyle name="3_Tay THoa 5" xfId="2359"/>
    <cellStyle name="3_Tay THoa 6" xfId="2360"/>
    <cellStyle name="3_TDTNXP6(duyet)" xfId="2361"/>
    <cellStyle name="3_TDTNXP6(duyet) 2" xfId="2362"/>
    <cellStyle name="3_TDTNXP6(duyet) 2 2" xfId="2363"/>
    <cellStyle name="3_TDTNXP6(duyet) 2 2 2" xfId="2364"/>
    <cellStyle name="3_TDTNXP6(duyet) 2 2 3" xfId="2365"/>
    <cellStyle name="3_TDTNXP6(duyet) 3" xfId="2366"/>
    <cellStyle name="3_TDTNXP6(duyet) 4" xfId="2367"/>
    <cellStyle name="3_TDTNXP6(duyet) 5" xfId="2368"/>
    <cellStyle name="3_TDTNXP6(duyet) 6" xfId="2369"/>
    <cellStyle name="3_Tham tra (8-11)1" xfId="2370"/>
    <cellStyle name="3_Tham tra (8-11)1 2" xfId="2371"/>
    <cellStyle name="3_Tham tra (8-11)1 2 2" xfId="2372"/>
    <cellStyle name="3_Tham tra (8-11)1 2 2 2" xfId="2373"/>
    <cellStyle name="3_Tham tra (8-11)1 2 2 3" xfId="2374"/>
    <cellStyle name="3_Tham tra (8-11)1 3" xfId="2375"/>
    <cellStyle name="3_Tham tra (8-11)1 4" xfId="2376"/>
    <cellStyle name="3_Tham tra (8-11)1 5" xfId="2377"/>
    <cellStyle name="3_Tham tra (8-11)1 6" xfId="2378"/>
    <cellStyle name="3_Tong hop DT dieu chinh duong 38-95" xfId="2379"/>
    <cellStyle name="3_Tong hop khoi luong duong 557 (30-5-2006)" xfId="2380"/>
    <cellStyle name="3_Tong muc dau tu" xfId="2381"/>
    <cellStyle name="3_Tuyen duong 1722N Ba Che - Thieu Toan" xfId="2382"/>
    <cellStyle name="3_Tuyen so 1-Km0+00 - Km0+852.56" xfId="2383"/>
    <cellStyle name="3_Tuyen so 1-Km0+00 - Km0+852.56 2" xfId="2384"/>
    <cellStyle name="3_Tuyen so 1-Km0+00 - Km0+852.56 2 2" xfId="2385"/>
    <cellStyle name="3_Tuyen so 1-Km0+00 - Km0+852.56 2 2 2" xfId="2386"/>
    <cellStyle name="3_Tuyen so 1-Km0+00 - Km0+852.56 2 2 3" xfId="2387"/>
    <cellStyle name="3_Tuyen so 1-Km0+00 - Km0+852.56 3" xfId="2388"/>
    <cellStyle name="3_Tuyen so 1-Km0+00 - Km0+852.56 4" xfId="2389"/>
    <cellStyle name="3_Tuyen so 1-Km0+00 - Km0+852.56 5" xfId="2390"/>
    <cellStyle name="3_Tuyen so 1-Km0+00 - Km0+852.56 6" xfId="2391"/>
    <cellStyle name="3_TV sua ngay 02-08-06" xfId="2392"/>
    <cellStyle name="3_TV sua ngay 02-08-06 2" xfId="2393"/>
    <cellStyle name="3_TV sua ngay 02-08-06 2 2" xfId="2394"/>
    <cellStyle name="3_TV sua ngay 02-08-06 2 2 2" xfId="2395"/>
    <cellStyle name="3_TV sua ngay 02-08-06 2 2 3" xfId="2396"/>
    <cellStyle name="3_TV sua ngay 02-08-06 3" xfId="2397"/>
    <cellStyle name="3_TV sua ngay 02-08-06 4" xfId="2398"/>
    <cellStyle name="3_TV sua ngay 02-08-06 5" xfId="2399"/>
    <cellStyle name="3_TV sua ngay 02-08-06 6" xfId="2400"/>
    <cellStyle name="3_VatLieu 3 cau -NA" xfId="2401"/>
    <cellStyle name="3_VatLieu 3 cau -NA 2" xfId="2402"/>
    <cellStyle name="3_VatLieu 3 cau -NA 2 2" xfId="2403"/>
    <cellStyle name="3_VatLieu 3 cau -NA 2 2 2" xfId="2404"/>
    <cellStyle name="3_VatLieu 3 cau -NA 2 2 3" xfId="2405"/>
    <cellStyle name="3_VatLieu 3 cau -NA 3" xfId="2406"/>
    <cellStyle name="3_VatLieu 3 cau -NA 4" xfId="2407"/>
    <cellStyle name="3_VatLieu 3 cau -NA 5" xfId="2408"/>
    <cellStyle name="3_VatLieu 3 cau -NA 6" xfId="2409"/>
    <cellStyle name="3_ÿÿÿÿÿ" xfId="2410"/>
    <cellStyle name="3_ÿÿÿÿÿ_1" xfId="2411"/>
    <cellStyle name="3_ÿÿÿÿÿ_1 2" xfId="2412"/>
    <cellStyle name="3_ÿÿÿÿÿ_1 2 2" xfId="2413"/>
    <cellStyle name="3_ÿÿÿÿÿ_1 2 2 2" xfId="2414"/>
    <cellStyle name="3_ÿÿÿÿÿ_1 2 2 3" xfId="2415"/>
    <cellStyle name="3_ÿÿÿÿÿ_1 3" xfId="2416"/>
    <cellStyle name="3_ÿÿÿÿÿ_1 4" xfId="2417"/>
    <cellStyle name="3_ÿÿÿÿÿ_1 5" xfId="2418"/>
    <cellStyle name="3_ÿÿÿÿÿ_1 6" xfId="2419"/>
    <cellStyle name="4" xfId="2420"/>
    <cellStyle name="4_6.Bang_luong_moi_XDCB" xfId="2421"/>
    <cellStyle name="4_Bang tong hop khoi luong" xfId="2422"/>
    <cellStyle name="4_Book1" xfId="2423"/>
    <cellStyle name="4_Book1_1" xfId="2424"/>
    <cellStyle name="4_Book1_1 2" xfId="2425"/>
    <cellStyle name="4_Book1_1 2 2" xfId="2426"/>
    <cellStyle name="4_Book1_1 2 2 2" xfId="2427"/>
    <cellStyle name="4_Book1_1 2 2 3" xfId="2428"/>
    <cellStyle name="4_Book1_1 3" xfId="2429"/>
    <cellStyle name="4_Book1_1 4" xfId="2430"/>
    <cellStyle name="4_Book1_1 5" xfId="2431"/>
    <cellStyle name="4_Book1_1 6" xfId="2432"/>
    <cellStyle name="4_Book1_Book1" xfId="2433"/>
    <cellStyle name="4_Book1_Book1 2" xfId="2434"/>
    <cellStyle name="4_Book1_Book1 2 2" xfId="2435"/>
    <cellStyle name="4_Book1_Book1 2 2 2" xfId="2436"/>
    <cellStyle name="4_Book1_Book1 2 2 3" xfId="2437"/>
    <cellStyle name="4_Book1_Book1 3" xfId="2438"/>
    <cellStyle name="4_Book1_Book1 4" xfId="2439"/>
    <cellStyle name="4_Book1_Book1 5" xfId="2440"/>
    <cellStyle name="4_Book1_Book1 6" xfId="2441"/>
    <cellStyle name="4_Book1_Book3" xfId="2442"/>
    <cellStyle name="4_Book1_Book3 2" xfId="2443"/>
    <cellStyle name="4_Book1_Book3 2 2" xfId="2444"/>
    <cellStyle name="4_Book1_Book3 2 2 2" xfId="2445"/>
    <cellStyle name="4_Book1_Book3 2 2 3" xfId="2446"/>
    <cellStyle name="4_Book1_Book3 3" xfId="2447"/>
    <cellStyle name="4_Book1_Book3 4" xfId="2448"/>
    <cellStyle name="4_Book1_Book3 5" xfId="2449"/>
    <cellStyle name="4_Book1_Book3 6" xfId="2450"/>
    <cellStyle name="4_Book1_Cau Hoa Son Km 1+441.06 (22-10-2006)" xfId="2451"/>
    <cellStyle name="4_Book1_Cau Hoa Son Km 1+441.06 (22-10-2006) 2" xfId="2452"/>
    <cellStyle name="4_Book1_Cau Hoa Son Km 1+441.06 (22-10-2006) 2 2" xfId="2453"/>
    <cellStyle name="4_Book1_Cau Hoa Son Km 1+441.06 (22-10-2006) 2 2 2" xfId="2454"/>
    <cellStyle name="4_Book1_Cau Hoa Son Km 1+441.06 (22-10-2006) 2 2 3" xfId="2455"/>
    <cellStyle name="4_Book1_Cau Hoa Son Km 1+441.06 (22-10-2006) 3" xfId="2456"/>
    <cellStyle name="4_Book1_Cau Hoa Son Km 1+441.06 (22-10-2006) 4" xfId="2457"/>
    <cellStyle name="4_Book1_Cau Hoa Son Km 1+441.06 (22-10-2006) 5" xfId="2458"/>
    <cellStyle name="4_Book1_Cau Hoa Son Km 1+441.06 (22-10-2006) 6" xfId="2459"/>
    <cellStyle name="4_Book1_Cau Hoa Son Km 1+441.06 (5-7-2006)" xfId="2460"/>
    <cellStyle name="4_Book1_Cau Hoa Son Km 1+441.06 (5-7-2006) 2" xfId="2461"/>
    <cellStyle name="4_Book1_Cau Hoa Son Km 1+441.06 (5-7-2006) 2 2" xfId="2462"/>
    <cellStyle name="4_Book1_Cau Hoa Son Km 1+441.06 (5-7-2006) 2 2 2" xfId="2463"/>
    <cellStyle name="4_Book1_Cau Hoa Son Km 1+441.06 (5-7-2006) 2 2 3" xfId="2464"/>
    <cellStyle name="4_Book1_Cau Hoa Son Km 1+441.06 (5-7-2006) 3" xfId="2465"/>
    <cellStyle name="4_Book1_Cau Hoa Son Km 1+441.06 (5-7-2006) 4" xfId="2466"/>
    <cellStyle name="4_Book1_Cau Hoa Son Km 1+441.06 (5-7-2006) 5" xfId="2467"/>
    <cellStyle name="4_Book1_Cau Hoa Son Km 1+441.06 (5-7-2006) 6" xfId="2468"/>
    <cellStyle name="4_Book1_Cau Nam Tot(ngay 2-10-2006)" xfId="2469"/>
    <cellStyle name="4_Book1_Chau Thon - Tan Xuan (goi 5)" xfId="2470"/>
    <cellStyle name="4_Book1_Dieu phoi dat goi 1" xfId="2471"/>
    <cellStyle name="4_Book1_Dieu phoi dat goi 2" xfId="2472"/>
    <cellStyle name="4_Book1_DT cau" xfId="2473"/>
    <cellStyle name="4_Book1_DT cau 2" xfId="2474"/>
    <cellStyle name="4_Book1_DT cau 2 2" xfId="2475"/>
    <cellStyle name="4_Book1_DT cau 2 2 2" xfId="2476"/>
    <cellStyle name="4_Book1_DT cau 2 2 3" xfId="2477"/>
    <cellStyle name="4_Book1_DT cau 3" xfId="2478"/>
    <cellStyle name="4_Book1_DT cau 4" xfId="2479"/>
    <cellStyle name="4_Book1_DT cau 5" xfId="2480"/>
    <cellStyle name="4_Book1_DT cau 6" xfId="2481"/>
    <cellStyle name="4_Book1_DT Hoang Mai(25-1-2007)" xfId="2482"/>
    <cellStyle name="4_Book1_DT Hoang Mai(25-1-2007) 2" xfId="2483"/>
    <cellStyle name="4_Book1_DT Hoang Mai(25-1-2007) 2 2" xfId="2484"/>
    <cellStyle name="4_Book1_DT Hoang Mai(25-1-2007) 2 2 2" xfId="2485"/>
    <cellStyle name="4_Book1_DT Hoang Mai(25-1-2007) 2 2 3" xfId="2486"/>
    <cellStyle name="4_Book1_DT Hoang Mai(25-1-2007) 3" xfId="2487"/>
    <cellStyle name="4_Book1_DT Hoang Mai(25-1-2007) 4" xfId="2488"/>
    <cellStyle name="4_Book1_DT Hoang Mai(25-1-2007) 5" xfId="2489"/>
    <cellStyle name="4_Book1_DT Hoang Mai(25-1-2007) 6" xfId="2490"/>
    <cellStyle name="4_Book1_DT Kha thi ngay 11-2-06" xfId="2491"/>
    <cellStyle name="4_Book1_DT Kha thi ngay 11-2-06 2" xfId="2492"/>
    <cellStyle name="4_Book1_DT Kha thi ngay 11-2-06 2 2" xfId="2493"/>
    <cellStyle name="4_Book1_DT Kha thi ngay 11-2-06 2 2 2" xfId="2494"/>
    <cellStyle name="4_Book1_DT Kha thi ngay 11-2-06 2 2 3" xfId="2495"/>
    <cellStyle name="4_Book1_DT Kha thi ngay 11-2-06 3" xfId="2496"/>
    <cellStyle name="4_Book1_DT Kha thi ngay 11-2-06 4" xfId="2497"/>
    <cellStyle name="4_Book1_DT Kha thi ngay 11-2-06 5" xfId="2498"/>
    <cellStyle name="4_Book1_DT Kha thi ngay 11-2-06 6" xfId="2499"/>
    <cellStyle name="4_Book1_DT Km0-5+337.16" xfId="2500"/>
    <cellStyle name="4_Book1_DT Km0-5+337.16 2" xfId="2501"/>
    <cellStyle name="4_Book1_DT Km0-5+337.16 2 2" xfId="2502"/>
    <cellStyle name="4_Book1_DT Km0-5+337.16 2 2 2" xfId="2503"/>
    <cellStyle name="4_Book1_DT Km0-5+337.16 2 2 3" xfId="2504"/>
    <cellStyle name="4_Book1_DT Km0-5+337.16 3" xfId="2505"/>
    <cellStyle name="4_Book1_DT Km0-5+337.16 4" xfId="2506"/>
    <cellStyle name="4_Book1_DT Km0-5+337.16 5" xfId="2507"/>
    <cellStyle name="4_Book1_DT Km0-5+337.16 6" xfId="2508"/>
    <cellStyle name="4_Book1_DT ngay 04-01-2006" xfId="2509"/>
    <cellStyle name="4_Book1_DT ngay 11-4-2006" xfId="2510"/>
    <cellStyle name="4_Book1_DT ngay 15-11-05" xfId="2511"/>
    <cellStyle name="4_Book1_DT ngay 15-11-05 2" xfId="2512"/>
    <cellStyle name="4_Book1_DT ngay 15-11-05 2 2" xfId="2513"/>
    <cellStyle name="4_Book1_DT ngay 15-11-05 2 2 2" xfId="2514"/>
    <cellStyle name="4_Book1_DT ngay 15-11-05 2 2 3" xfId="2515"/>
    <cellStyle name="4_Book1_DT ngay 15-11-05 3" xfId="2516"/>
    <cellStyle name="4_Book1_DT ngay 15-11-05 4" xfId="2517"/>
    <cellStyle name="4_Book1_DT ngay 15-11-05 5" xfId="2518"/>
    <cellStyle name="4_Book1_DT ngay 15-11-05 6" xfId="2519"/>
    <cellStyle name="4_Book1_DT theo DM24" xfId="2520"/>
    <cellStyle name="4_Book1_Du toan goi 3 ngay 16-12-2006" xfId="2521"/>
    <cellStyle name="4_Book1_Du toan KT-TCsua theo TT 03 - YC 471" xfId="2522"/>
    <cellStyle name="4_Book1_Du toan ngay 27-10-2006" xfId="2523"/>
    <cellStyle name="4_Book1_Du toan Phuong lam" xfId="2524"/>
    <cellStyle name="4_Book1_Du toan Phuong lam 2" xfId="2525"/>
    <cellStyle name="4_Book1_Du toan Phuong lam 2 2" xfId="2526"/>
    <cellStyle name="4_Book1_Du toan Phuong lam 2 2 2" xfId="2527"/>
    <cellStyle name="4_Book1_Du toan Phuong lam 2 2 3" xfId="2528"/>
    <cellStyle name="4_Book1_Du toan Phuong lam 3" xfId="2529"/>
    <cellStyle name="4_Book1_Du toan Phuong lam 4" xfId="2530"/>
    <cellStyle name="4_Book1_Du toan Phuong lam 5" xfId="2531"/>
    <cellStyle name="4_Book1_Du toan Phuong lam 6" xfId="2532"/>
    <cellStyle name="4_Book1_Du toan QL 27 (23-12-2005)" xfId="2533"/>
    <cellStyle name="4_Book1_DuAnKT ngay 11-2-2006" xfId="2534"/>
    <cellStyle name="4_Book1_Goi 1" xfId="2535"/>
    <cellStyle name="4_Book1_Goi thau so 1 (5-7-2006)" xfId="2536"/>
    <cellStyle name="4_Book1_Goi thau so 1 (5-7-2006) 2" xfId="2537"/>
    <cellStyle name="4_Book1_Goi thau so 1 (5-7-2006) 2 2" xfId="2538"/>
    <cellStyle name="4_Book1_Goi thau so 1 (5-7-2006) 2 2 2" xfId="2539"/>
    <cellStyle name="4_Book1_Goi thau so 1 (5-7-2006) 2 2 3" xfId="2540"/>
    <cellStyle name="4_Book1_Goi thau so 1 (5-7-2006) 3" xfId="2541"/>
    <cellStyle name="4_Book1_Goi thau so 1 (5-7-2006) 4" xfId="2542"/>
    <cellStyle name="4_Book1_Goi thau so 1 (5-7-2006) 5" xfId="2543"/>
    <cellStyle name="4_Book1_Goi thau so 1 (5-7-2006) 6" xfId="2544"/>
    <cellStyle name="4_Book1_Goi thau so 2 (20-6-2006)" xfId="2545"/>
    <cellStyle name="4_Book1_Goi thau so 2 (20-6-2006) 2" xfId="2546"/>
    <cellStyle name="4_Book1_Goi thau so 2 (20-6-2006) 2 2" xfId="2547"/>
    <cellStyle name="4_Book1_Goi thau so 2 (20-6-2006) 2 2 2" xfId="2548"/>
    <cellStyle name="4_Book1_Goi thau so 2 (20-6-2006) 2 2 3" xfId="2549"/>
    <cellStyle name="4_Book1_Goi thau so 2 (20-6-2006) 3" xfId="2550"/>
    <cellStyle name="4_Book1_Goi thau so 2 (20-6-2006) 4" xfId="2551"/>
    <cellStyle name="4_Book1_Goi thau so 2 (20-6-2006) 5" xfId="2552"/>
    <cellStyle name="4_Book1_Goi thau so 2 (20-6-2006) 6" xfId="2553"/>
    <cellStyle name="4_Book1_Goi02(25-05-2006)" xfId="2554"/>
    <cellStyle name="4_Book1_Khoi Luong Hoang Truong - Hoang Phu" xfId="2555"/>
    <cellStyle name="4_Book1_Khoi Luong Hoang Truong - Hoang Phu 2" xfId="2556"/>
    <cellStyle name="4_Book1_Khoi Luong Hoang Truong - Hoang Phu 2 2" xfId="2557"/>
    <cellStyle name="4_Book1_Khoi Luong Hoang Truong - Hoang Phu 2 2 2" xfId="2558"/>
    <cellStyle name="4_Book1_Khoi Luong Hoang Truong - Hoang Phu 2 2 3" xfId="2559"/>
    <cellStyle name="4_Book1_Khoi Luong Hoang Truong - Hoang Phu 3" xfId="2560"/>
    <cellStyle name="4_Book1_Khoi Luong Hoang Truong - Hoang Phu 4" xfId="2561"/>
    <cellStyle name="4_Book1_Khoi Luong Hoang Truong - Hoang Phu 5" xfId="2562"/>
    <cellStyle name="4_Book1_Khoi Luong Hoang Truong - Hoang Phu 6" xfId="2563"/>
    <cellStyle name="4_Book1_Muong TL" xfId="2564"/>
    <cellStyle name="4_Book1_Tuyen so 1-Km0+00 - Km0+852.56" xfId="2565"/>
    <cellStyle name="4_Book1_TV sua ngay 02-08-06" xfId="2566"/>
    <cellStyle name="4_Book1_ÿÿÿÿÿ" xfId="2567"/>
    <cellStyle name="4_C" xfId="2568"/>
    <cellStyle name="4_Cau Hoa Son Km 1+441.06 (5-7-2006)" xfId="2569"/>
    <cellStyle name="4_Cau Hoi 115" xfId="2570"/>
    <cellStyle name="4_Cau Hoi 115 2" xfId="2571"/>
    <cellStyle name="4_Cau Hoi 115 2 2" xfId="2572"/>
    <cellStyle name="4_Cau Hoi 115 2 2 2" xfId="2573"/>
    <cellStyle name="4_Cau Hoi 115 2 2 3" xfId="2574"/>
    <cellStyle name="4_Cau Hoi 115 3" xfId="2575"/>
    <cellStyle name="4_Cau Hoi 115 4" xfId="2576"/>
    <cellStyle name="4_Cau Hoi 115 5" xfId="2577"/>
    <cellStyle name="4_Cau Hoi 115 6" xfId="2578"/>
    <cellStyle name="4_Cau Hua Trai (TT 04)" xfId="2579"/>
    <cellStyle name="4_Cau My Thinh (26-11-2006)" xfId="2580"/>
    <cellStyle name="4_Cau Nam Tot(ngay 2-10-2006)" xfId="2581"/>
    <cellStyle name="4_Cau Nam Tot(ngay 2-10-2006) 2" xfId="2582"/>
    <cellStyle name="4_Cau Nam Tot(ngay 2-10-2006) 2 2" xfId="2583"/>
    <cellStyle name="4_Cau Nam Tot(ngay 2-10-2006) 2 2 2" xfId="2584"/>
    <cellStyle name="4_Cau Nam Tot(ngay 2-10-2006) 2 2 3" xfId="2585"/>
    <cellStyle name="4_Cau Nam Tot(ngay 2-10-2006) 3" xfId="2586"/>
    <cellStyle name="4_Cau Nam Tot(ngay 2-10-2006) 4" xfId="2587"/>
    <cellStyle name="4_Cau Nam Tot(ngay 2-10-2006) 5" xfId="2588"/>
    <cellStyle name="4_Cau Nam Tot(ngay 2-10-2006) 6" xfId="2589"/>
    <cellStyle name="4_Cau Thanh Ha 1" xfId="2590"/>
    <cellStyle name="4_Cau thuy dien Ban La (Cu Anh)" xfId="2591"/>
    <cellStyle name="4_Cau thuy dien Ban La (Cu Anh) 2" xfId="2592"/>
    <cellStyle name="4_Cau thuy dien Ban La (Cu Anh) 2 2" xfId="2593"/>
    <cellStyle name="4_Cau thuy dien Ban La (Cu Anh) 2 2 2" xfId="2594"/>
    <cellStyle name="4_Cau thuy dien Ban La (Cu Anh) 2 2 3" xfId="2595"/>
    <cellStyle name="4_Cau thuy dien Ban La (Cu Anh) 3" xfId="2596"/>
    <cellStyle name="4_Cau thuy dien Ban La (Cu Anh) 4" xfId="2597"/>
    <cellStyle name="4_Cau thuy dien Ban La (Cu Anh) 5" xfId="2598"/>
    <cellStyle name="4_Cau thuy dien Ban La (Cu Anh) 6" xfId="2599"/>
    <cellStyle name="4_Chau Thon - Tan Xuan (goi 5)" xfId="2600"/>
    <cellStyle name="4_Chi phi KS" xfId="2601"/>
    <cellStyle name="4_cong" xfId="2602"/>
    <cellStyle name="4_Dakt-Cau tinh Hua Phan" xfId="2603"/>
    <cellStyle name="4_DIEN" xfId="2604"/>
    <cellStyle name="4_Dieu phoi dat goi 1" xfId="2605"/>
    <cellStyle name="4_Dieu phoi dat goi 1 2" xfId="2606"/>
    <cellStyle name="4_Dieu phoi dat goi 1 2 2" xfId="2607"/>
    <cellStyle name="4_Dieu phoi dat goi 1 2 2 2" xfId="2608"/>
    <cellStyle name="4_Dieu phoi dat goi 1 2 2 3" xfId="2609"/>
    <cellStyle name="4_Dieu phoi dat goi 1 3" xfId="2610"/>
    <cellStyle name="4_Dieu phoi dat goi 1 4" xfId="2611"/>
    <cellStyle name="4_Dieu phoi dat goi 1 5" xfId="2612"/>
    <cellStyle name="4_Dieu phoi dat goi 1 6" xfId="2613"/>
    <cellStyle name="4_Dieu phoi dat goi 2" xfId="2614"/>
    <cellStyle name="4_Dieu phoi dat goi 2 2" xfId="2615"/>
    <cellStyle name="4_Dieu phoi dat goi 2 2 2" xfId="2616"/>
    <cellStyle name="4_Dieu phoi dat goi 2 2 2 2" xfId="2617"/>
    <cellStyle name="4_Dieu phoi dat goi 2 2 2 3" xfId="2618"/>
    <cellStyle name="4_Dieu phoi dat goi 2 3" xfId="2619"/>
    <cellStyle name="4_Dieu phoi dat goi 2 4" xfId="2620"/>
    <cellStyle name="4_Dieu phoi dat goi 2 5" xfId="2621"/>
    <cellStyle name="4_Dieu phoi dat goi 2 6" xfId="2622"/>
    <cellStyle name="4_Dinh muc thiet ke" xfId="2623"/>
    <cellStyle name="4_DT cau" xfId="2624"/>
    <cellStyle name="4_DT Ga Dao Ly ngay 01-03-2006" xfId="2625"/>
    <cellStyle name="4_DT Ga Dao Ly ngay 01-03-2006 2" xfId="2626"/>
    <cellStyle name="4_DT Ga Dao Ly ngay 01-03-2006 2 2" xfId="2627"/>
    <cellStyle name="4_DT Ga Dao Ly ngay 01-03-2006 2 2 2" xfId="2628"/>
    <cellStyle name="4_DT Ga Dao Ly ngay 01-03-2006 2 2 3" xfId="2629"/>
    <cellStyle name="4_DT Ga Dao Ly ngay 01-03-2006 3" xfId="2630"/>
    <cellStyle name="4_DT Ga Dao Ly ngay 01-03-2006 4" xfId="2631"/>
    <cellStyle name="4_DT Ga Dao Ly ngay 01-03-2006 5" xfId="2632"/>
    <cellStyle name="4_DT Ga Dao Ly ngay 01-03-2006 6" xfId="2633"/>
    <cellStyle name="4_DT Hoang Mai(25-1-2007)" xfId="2634"/>
    <cellStyle name="4_DT Kha thi ngay 11-2-06" xfId="2635"/>
    <cellStyle name="4_DT Km0-5+337.16" xfId="2636"/>
    <cellStyle name="4_DT KT ngay 10-9-2005" xfId="2637"/>
    <cellStyle name="4_DT ngay 04-01-2006" xfId="2638"/>
    <cellStyle name="4_DT ngay 04-01-2006 2" xfId="2639"/>
    <cellStyle name="4_DT ngay 04-01-2006 2 2" xfId="2640"/>
    <cellStyle name="4_DT ngay 04-01-2006 2 2 2" xfId="2641"/>
    <cellStyle name="4_DT ngay 04-01-2006 2 2 3" xfId="2642"/>
    <cellStyle name="4_DT ngay 04-01-2006 3" xfId="2643"/>
    <cellStyle name="4_DT ngay 04-01-2006 4" xfId="2644"/>
    <cellStyle name="4_DT ngay 04-01-2006 5" xfId="2645"/>
    <cellStyle name="4_DT ngay 04-01-2006 6" xfId="2646"/>
    <cellStyle name="4_DT ngay 11-4-2006" xfId="2647"/>
    <cellStyle name="4_DT ngay 11-4-2006 2" xfId="2648"/>
    <cellStyle name="4_DT ngay 11-4-2006 2 2" xfId="2649"/>
    <cellStyle name="4_DT ngay 11-4-2006 2 2 2" xfId="2650"/>
    <cellStyle name="4_DT ngay 11-4-2006 2 2 3" xfId="2651"/>
    <cellStyle name="4_DT ngay 11-4-2006 3" xfId="2652"/>
    <cellStyle name="4_DT ngay 11-4-2006 4" xfId="2653"/>
    <cellStyle name="4_DT ngay 11-4-2006 5" xfId="2654"/>
    <cellStyle name="4_DT ngay 11-4-2006 6" xfId="2655"/>
    <cellStyle name="4_DT ngay 15-11-05" xfId="2656"/>
    <cellStyle name="4_DT theo DM24" xfId="2657"/>
    <cellStyle name="4_DT theo DM24 2" xfId="2658"/>
    <cellStyle name="4_DT theo DM24 2 2" xfId="2659"/>
    <cellStyle name="4_DT theo DM24 2 2 2" xfId="2660"/>
    <cellStyle name="4_DT theo DM24 2 2 3" xfId="2661"/>
    <cellStyle name="4_DT theo DM24 3" xfId="2662"/>
    <cellStyle name="4_DT theo DM24 4" xfId="2663"/>
    <cellStyle name="4_DT theo DM24 5" xfId="2664"/>
    <cellStyle name="4_DT theo DM24 6" xfId="2665"/>
    <cellStyle name="4_DTXL goi 11(20-9-05)" xfId="2666"/>
    <cellStyle name="4_du toan" xfId="2667"/>
    <cellStyle name="4_du toan (03-11-05)" xfId="2668"/>
    <cellStyle name="4_Du toan (12-05-2005) Tham dinh" xfId="2669"/>
    <cellStyle name="4_Du toan (12-05-2005) Tham dinh 2" xfId="2670"/>
    <cellStyle name="4_Du toan (12-05-2005) Tham dinh 2 2" xfId="2671"/>
    <cellStyle name="4_Du toan (12-05-2005) Tham dinh 2 2 2" xfId="2672"/>
    <cellStyle name="4_Du toan (12-05-2005) Tham dinh 2 2 3" xfId="2673"/>
    <cellStyle name="4_Du toan (12-05-2005) Tham dinh 3" xfId="2674"/>
    <cellStyle name="4_Du toan (12-05-2005) Tham dinh 4" xfId="2675"/>
    <cellStyle name="4_Du toan (12-05-2005) Tham dinh 5" xfId="2676"/>
    <cellStyle name="4_Du toan (12-05-2005) Tham dinh 6" xfId="2677"/>
    <cellStyle name="4_Du toan (21-11-2004)" xfId="2678"/>
    <cellStyle name="4_Du toan (23-05-2005) Tham dinh" xfId="2679"/>
    <cellStyle name="4_Du toan (23-05-2005) Tham dinh 2" xfId="2680"/>
    <cellStyle name="4_Du toan (23-05-2005) Tham dinh 2 2" xfId="2681"/>
    <cellStyle name="4_Du toan (23-05-2005) Tham dinh 2 2 2" xfId="2682"/>
    <cellStyle name="4_Du toan (23-05-2005) Tham dinh 2 2 3" xfId="2683"/>
    <cellStyle name="4_Du toan (23-05-2005) Tham dinh 3" xfId="2684"/>
    <cellStyle name="4_Du toan (23-05-2005) Tham dinh 4" xfId="2685"/>
    <cellStyle name="4_Du toan (23-05-2005) Tham dinh 5" xfId="2686"/>
    <cellStyle name="4_Du toan (23-05-2005) Tham dinh 6" xfId="2687"/>
    <cellStyle name="4_Du toan (28-3-2005) Sua theo TT 03" xfId="2688"/>
    <cellStyle name="4_Du toan (5 - 04 - 2004)" xfId="2689"/>
    <cellStyle name="4_Du toan (5 - 04 - 2004) 2" xfId="2690"/>
    <cellStyle name="4_Du toan (5 - 04 - 2004) 2 2" xfId="2691"/>
    <cellStyle name="4_Du toan (5 - 04 - 2004) 2 2 2" xfId="2692"/>
    <cellStyle name="4_Du toan (5 - 04 - 2004) 2 2 3" xfId="2693"/>
    <cellStyle name="4_Du toan (5 - 04 - 2004) 3" xfId="2694"/>
    <cellStyle name="4_Du toan (5 - 04 - 2004) 4" xfId="2695"/>
    <cellStyle name="4_Du toan (5 - 04 - 2004) 5" xfId="2696"/>
    <cellStyle name="4_Du toan (5 - 04 - 2004) 6" xfId="2697"/>
    <cellStyle name="4_Du toan (6-3-2005)" xfId="2698"/>
    <cellStyle name="4_Du toan (Ban A)" xfId="2699"/>
    <cellStyle name="4_Du toan (Ban A) 2" xfId="2700"/>
    <cellStyle name="4_Du toan (Ban A) 2 2" xfId="2701"/>
    <cellStyle name="4_Du toan (Ban A) 2 2 2" xfId="2702"/>
    <cellStyle name="4_Du toan (Ban A) 2 2 3" xfId="2703"/>
    <cellStyle name="4_Du toan (Ban A) 3" xfId="2704"/>
    <cellStyle name="4_Du toan (Ban A) 4" xfId="2705"/>
    <cellStyle name="4_Du toan (Ban A) 5" xfId="2706"/>
    <cellStyle name="4_Du toan (Ban A) 6" xfId="2707"/>
    <cellStyle name="4_Du toan (ngay 13 - 07 - 2004)" xfId="2708"/>
    <cellStyle name="4_Du toan (ngay 13 - 07 - 2004) 2" xfId="2709"/>
    <cellStyle name="4_Du toan (ngay 13 - 07 - 2004) 2 2" xfId="2710"/>
    <cellStyle name="4_Du toan (ngay 13 - 07 - 2004) 2 2 2" xfId="2711"/>
    <cellStyle name="4_Du toan (ngay 13 - 07 - 2004) 2 2 3" xfId="2712"/>
    <cellStyle name="4_Du toan (ngay 13 - 07 - 2004) 3" xfId="2713"/>
    <cellStyle name="4_Du toan (ngay 13 - 07 - 2004) 4" xfId="2714"/>
    <cellStyle name="4_Du toan (ngay 13 - 07 - 2004) 5" xfId="2715"/>
    <cellStyle name="4_Du toan (ngay 13 - 07 - 2004) 6" xfId="2716"/>
    <cellStyle name="4_Du toan (ngay 24-11-06)" xfId="2717"/>
    <cellStyle name="4_Du toan (ngay 25-9-06)" xfId="2718"/>
    <cellStyle name="4_Du toan 558 (Km17+508.12 - Km 22)" xfId="2719"/>
    <cellStyle name="4_Du toan 558 (Km17+508.12 - Km 22) 2" xfId="2720"/>
    <cellStyle name="4_Du toan 558 (Km17+508.12 - Km 22) 2 2" xfId="2721"/>
    <cellStyle name="4_Du toan 558 (Km17+508.12 - Km 22) 2 2 2" xfId="2722"/>
    <cellStyle name="4_Du toan 558 (Km17+508.12 - Km 22) 2 2 3" xfId="2723"/>
    <cellStyle name="4_Du toan 558 (Km17+508.12 - Km 22) 3" xfId="2724"/>
    <cellStyle name="4_Du toan 558 (Km17+508.12 - Km 22) 4" xfId="2725"/>
    <cellStyle name="4_Du toan 558 (Km17+508.12 - Km 22) 5" xfId="2726"/>
    <cellStyle name="4_Du toan 558 (Km17+508.12 - Km 22) 6" xfId="2727"/>
    <cellStyle name="4_Du toan bo sung (11-2004)" xfId="2728"/>
    <cellStyle name="4_Du toan Cang Vung Ang (Tham tra 3-11-06)" xfId="2729"/>
    <cellStyle name="4_Du toan Cang Vung Ang (Tham tra 3-11-06) 2" xfId="2730"/>
    <cellStyle name="4_Du toan Cang Vung Ang (Tham tra 3-11-06) 2 2" xfId="2731"/>
    <cellStyle name="4_Du toan Cang Vung Ang (Tham tra 3-11-06) 2 2 2" xfId="2732"/>
    <cellStyle name="4_Du toan Cang Vung Ang (Tham tra 3-11-06) 2 2 3" xfId="2733"/>
    <cellStyle name="4_Du toan Cang Vung Ang (Tham tra 3-11-06) 3" xfId="2734"/>
    <cellStyle name="4_Du toan Cang Vung Ang (Tham tra 3-11-06) 4" xfId="2735"/>
    <cellStyle name="4_Du toan Cang Vung Ang (Tham tra 3-11-06) 5" xfId="2736"/>
    <cellStyle name="4_Du toan Cang Vung Ang (Tham tra 3-11-06) 6" xfId="2737"/>
    <cellStyle name="4_Du toan Cang Vung Ang ngay 09-8-06 " xfId="2738"/>
    <cellStyle name="4_Du toan Cang Vung Ang ngay 09-8-06  2" xfId="2739"/>
    <cellStyle name="4_Du toan Cang Vung Ang ngay 09-8-06  2 2" xfId="2740"/>
    <cellStyle name="4_Du toan Cang Vung Ang ngay 09-8-06  2 2 2" xfId="2741"/>
    <cellStyle name="4_Du toan Cang Vung Ang ngay 09-8-06  2 2 3" xfId="2742"/>
    <cellStyle name="4_Du toan Cang Vung Ang ngay 09-8-06  3" xfId="2743"/>
    <cellStyle name="4_Du toan Cang Vung Ang ngay 09-8-06  4" xfId="2744"/>
    <cellStyle name="4_Du toan Cang Vung Ang ngay 09-8-06  5" xfId="2745"/>
    <cellStyle name="4_Du toan Cang Vung Ang ngay 09-8-06  6" xfId="2746"/>
    <cellStyle name="4_Du toan Goi 1" xfId="2747"/>
    <cellStyle name="4_Du toan Goi 1 2" xfId="2748"/>
    <cellStyle name="4_Du toan Goi 1 2 2" xfId="2749"/>
    <cellStyle name="4_Du toan Goi 1 2 2 2" xfId="2750"/>
    <cellStyle name="4_Du toan Goi 1 2 2 3" xfId="2751"/>
    <cellStyle name="4_Du toan Goi 1 3" xfId="2752"/>
    <cellStyle name="4_Du toan Goi 1 4" xfId="2753"/>
    <cellStyle name="4_Du toan Goi 1 5" xfId="2754"/>
    <cellStyle name="4_Du toan Goi 1 6" xfId="2755"/>
    <cellStyle name="4_du toan goi 12" xfId="2756"/>
    <cellStyle name="4_Du toan Goi 2" xfId="2757"/>
    <cellStyle name="4_Du toan Goi 2 2" xfId="2758"/>
    <cellStyle name="4_Du toan Goi 2 2 2" xfId="2759"/>
    <cellStyle name="4_Du toan Goi 2 2 2 2" xfId="2760"/>
    <cellStyle name="4_Du toan Goi 2 2 2 3" xfId="2761"/>
    <cellStyle name="4_Du toan Goi 2 3" xfId="2762"/>
    <cellStyle name="4_Du toan Goi 2 4" xfId="2763"/>
    <cellStyle name="4_Du toan Goi 2 5" xfId="2764"/>
    <cellStyle name="4_Du toan Goi 2 6" xfId="2765"/>
    <cellStyle name="4_Du toan goi 3 ngay 16-12-2006" xfId="2766"/>
    <cellStyle name="4_Du toan goi 3 ngay 16-12-2006 2" xfId="2767"/>
    <cellStyle name="4_Du toan goi 3 ngay 16-12-2006 2 2" xfId="2768"/>
    <cellStyle name="4_Du toan goi 3 ngay 16-12-2006 2 2 2" xfId="2769"/>
    <cellStyle name="4_Du toan goi 3 ngay 16-12-2006 2 2 3" xfId="2770"/>
    <cellStyle name="4_Du toan goi 3 ngay 16-12-2006 3" xfId="2771"/>
    <cellStyle name="4_Du toan goi 3 ngay 16-12-2006 4" xfId="2772"/>
    <cellStyle name="4_Du toan goi 3 ngay 16-12-2006 5" xfId="2773"/>
    <cellStyle name="4_Du toan goi 3 ngay 16-12-2006 6" xfId="2774"/>
    <cellStyle name="4_Du toan KT-TCsua theo TT 03 - YC 471" xfId="2775"/>
    <cellStyle name="4_Du toan KT-TCsua theo TT 03 - YC 471 2" xfId="2776"/>
    <cellStyle name="4_Du toan KT-TCsua theo TT 03 - YC 471 2 2" xfId="2777"/>
    <cellStyle name="4_Du toan KT-TCsua theo TT 03 - YC 471 2 2 2" xfId="2778"/>
    <cellStyle name="4_Du toan KT-TCsua theo TT 03 - YC 471 2 2 3" xfId="2779"/>
    <cellStyle name="4_Du toan KT-TCsua theo TT 03 - YC 471 3" xfId="2780"/>
    <cellStyle name="4_Du toan KT-TCsua theo TT 03 - YC 471 4" xfId="2781"/>
    <cellStyle name="4_Du toan KT-TCsua theo TT 03 - YC 471 5" xfId="2782"/>
    <cellStyle name="4_Du toan KT-TCsua theo TT 03 - YC 471 6" xfId="2783"/>
    <cellStyle name="4_Du toan ngay (28-10-2005)" xfId="2784"/>
    <cellStyle name="4_Du toan ngay (28-10-2005) 2" xfId="2785"/>
    <cellStyle name="4_Du toan ngay (28-10-2005) 2 2" xfId="2786"/>
    <cellStyle name="4_Du toan ngay (28-10-2005) 2 2 2" xfId="2787"/>
    <cellStyle name="4_Du toan ngay (28-10-2005) 2 2 3" xfId="2788"/>
    <cellStyle name="4_Du toan ngay (28-10-2005) 3" xfId="2789"/>
    <cellStyle name="4_Du toan ngay (28-10-2005) 4" xfId="2790"/>
    <cellStyle name="4_Du toan ngay (28-10-2005) 5" xfId="2791"/>
    <cellStyle name="4_Du toan ngay (28-10-2005) 6" xfId="2792"/>
    <cellStyle name="4_Du toan ngay 1-9-2004 (version 1)" xfId="2793"/>
    <cellStyle name="4_Du toan ngay 1-9-2004 (version 1) 2" xfId="2794"/>
    <cellStyle name="4_Du toan ngay 1-9-2004 (version 1) 2 2" xfId="2795"/>
    <cellStyle name="4_Du toan ngay 1-9-2004 (version 1) 2 2 2" xfId="2796"/>
    <cellStyle name="4_Du toan ngay 1-9-2004 (version 1) 2 2 3" xfId="2797"/>
    <cellStyle name="4_Du toan ngay 1-9-2004 (version 1) 3" xfId="2798"/>
    <cellStyle name="4_Du toan ngay 1-9-2004 (version 1) 4" xfId="2799"/>
    <cellStyle name="4_Du toan ngay 1-9-2004 (version 1) 5" xfId="2800"/>
    <cellStyle name="4_Du toan ngay 1-9-2004 (version 1) 6" xfId="2801"/>
    <cellStyle name="4_Du toan Phuong lam" xfId="2802"/>
    <cellStyle name="4_Du toan QL 27 (23-12-2005)" xfId="2803"/>
    <cellStyle name="4_Du toan QL 27 (23-12-2005) 2" xfId="2804"/>
    <cellStyle name="4_Du toan QL 27 (23-12-2005) 2 2" xfId="2805"/>
    <cellStyle name="4_Du toan QL 27 (23-12-2005) 2 2 2" xfId="2806"/>
    <cellStyle name="4_Du toan QL 27 (23-12-2005) 2 2 3" xfId="2807"/>
    <cellStyle name="4_Du toan QL 27 (23-12-2005) 3" xfId="2808"/>
    <cellStyle name="4_Du toan QL 27 (23-12-2005) 4" xfId="2809"/>
    <cellStyle name="4_Du toan QL 27 (23-12-2005) 5" xfId="2810"/>
    <cellStyle name="4_Du toan QL 27 (23-12-2005) 6" xfId="2811"/>
    <cellStyle name="4_Du_toan_Ho_Xa___Vinh_Tan_WB3 sua ngay 18-8-06" xfId="2812"/>
    <cellStyle name="4_Du_toan_Ho_Xa___Vinh_Tan_WB3 sua ngay 18-8-06 2" xfId="2813"/>
    <cellStyle name="4_Du_toan_Ho_Xa___Vinh_Tan_WB3 sua ngay 18-8-06 2 2" xfId="2814"/>
    <cellStyle name="4_Du_toan_Ho_Xa___Vinh_Tan_WB3 sua ngay 18-8-06 2 2 2" xfId="2815"/>
    <cellStyle name="4_Du_toan_Ho_Xa___Vinh_Tan_WB3 sua ngay 18-8-06 2 2 3" xfId="2816"/>
    <cellStyle name="4_Du_toan_Ho_Xa___Vinh_Tan_WB3 sua ngay 18-8-06 3" xfId="2817"/>
    <cellStyle name="4_Du_toan_Ho_Xa___Vinh_Tan_WB3 sua ngay 18-8-06 4" xfId="2818"/>
    <cellStyle name="4_Du_toan_Ho_Xa___Vinh_Tan_WB3 sua ngay 18-8-06 5" xfId="2819"/>
    <cellStyle name="4_Du_toan_Ho_Xa___Vinh_Tan_WB3 sua ngay 18-8-06 6" xfId="2820"/>
    <cellStyle name="4_DuAnKT ngay 11-2-2006" xfId="2821"/>
    <cellStyle name="4_DuAnKT ngay 11-2-2006 2" xfId="2822"/>
    <cellStyle name="4_DuAnKT ngay 11-2-2006 2 2" xfId="2823"/>
    <cellStyle name="4_DuAnKT ngay 11-2-2006 2 2 2" xfId="2824"/>
    <cellStyle name="4_DuAnKT ngay 11-2-2006 2 2 3" xfId="2825"/>
    <cellStyle name="4_DuAnKT ngay 11-2-2006 3" xfId="2826"/>
    <cellStyle name="4_DuAnKT ngay 11-2-2006 4" xfId="2827"/>
    <cellStyle name="4_DuAnKT ngay 11-2-2006 5" xfId="2828"/>
    <cellStyle name="4_DuAnKT ngay 11-2-2006 6" xfId="2829"/>
    <cellStyle name="4_Duong Thanh Hoa" xfId="2830"/>
    <cellStyle name="4_Duong Thanh Hoa 2" xfId="2831"/>
    <cellStyle name="4_Duong Thanh Hoa 2 2" xfId="2832"/>
    <cellStyle name="4_Duong Thanh Hoa 2 2 2" xfId="2833"/>
    <cellStyle name="4_Duong Thanh Hoa 2 2 3" xfId="2834"/>
    <cellStyle name="4_Duong Thanh Hoa 3" xfId="2835"/>
    <cellStyle name="4_Duong Thanh Hoa 4" xfId="2836"/>
    <cellStyle name="4_Duong Thanh Hoa 5" xfId="2837"/>
    <cellStyle name="4_Duong Thanh Hoa 6" xfId="2838"/>
    <cellStyle name="4_Gia_VL cau-JIBIC-Ha-tinh" xfId="2839"/>
    <cellStyle name="4_Gia_VL cau-JIBIC-Ha-tinh 2" xfId="2840"/>
    <cellStyle name="4_Gia_VL cau-JIBIC-Ha-tinh 2 2" xfId="2841"/>
    <cellStyle name="4_Gia_VL cau-JIBIC-Ha-tinh 2 2 2" xfId="2842"/>
    <cellStyle name="4_Gia_VL cau-JIBIC-Ha-tinh 2 2 3" xfId="2843"/>
    <cellStyle name="4_Gia_VL cau-JIBIC-Ha-tinh 3" xfId="2844"/>
    <cellStyle name="4_Gia_VL cau-JIBIC-Ha-tinh 4" xfId="2845"/>
    <cellStyle name="4_Gia_VL cau-JIBIC-Ha-tinh 5" xfId="2846"/>
    <cellStyle name="4_Gia_VL cau-JIBIC-Ha-tinh 6" xfId="2847"/>
    <cellStyle name="4_Gia_VLQL48_duyet " xfId="2848"/>
    <cellStyle name="4_Gia_VLQL48_duyet  2" xfId="2849"/>
    <cellStyle name="4_Gia_VLQL48_duyet  2 2" xfId="2850"/>
    <cellStyle name="4_Gia_VLQL48_duyet  2 2 2" xfId="2851"/>
    <cellStyle name="4_Gia_VLQL48_duyet  2 2 3" xfId="2852"/>
    <cellStyle name="4_Gia_VLQL48_duyet  3" xfId="2853"/>
    <cellStyle name="4_Gia_VLQL48_duyet  4" xfId="2854"/>
    <cellStyle name="4_Gia_VLQL48_duyet  5" xfId="2855"/>
    <cellStyle name="4_Gia_VLQL48_duyet  6" xfId="2856"/>
    <cellStyle name="4_goi 1" xfId="2857"/>
    <cellStyle name="4_Goi 1 (TT04)" xfId="2858"/>
    <cellStyle name="4_goi 1 duyet theo luong mo (an)" xfId="2859"/>
    <cellStyle name="4_Goi 1_1" xfId="2860"/>
    <cellStyle name="4_Goi 1_1 2" xfId="2861"/>
    <cellStyle name="4_Goi 1_1 2 2" xfId="2862"/>
    <cellStyle name="4_Goi 1_1 2 2 2" xfId="2863"/>
    <cellStyle name="4_Goi 1_1 2 2 3" xfId="2864"/>
    <cellStyle name="4_Goi 1_1 3" xfId="2865"/>
    <cellStyle name="4_Goi 1_1 4" xfId="2866"/>
    <cellStyle name="4_Goi 1_1 5" xfId="2867"/>
    <cellStyle name="4_Goi 1_1 6" xfId="2868"/>
    <cellStyle name="4_Goi so 1" xfId="2869"/>
    <cellStyle name="4_Goi thau so 1 (5-7-2006)" xfId="2870"/>
    <cellStyle name="4_Goi thau so 2 (20-6-2006)" xfId="2871"/>
    <cellStyle name="4_Goi02(25-05-2006)" xfId="2872"/>
    <cellStyle name="4_Goi02(25-05-2006) 2" xfId="2873"/>
    <cellStyle name="4_Goi02(25-05-2006) 2 2" xfId="2874"/>
    <cellStyle name="4_Goi02(25-05-2006) 2 2 2" xfId="2875"/>
    <cellStyle name="4_Goi02(25-05-2006) 2 2 3" xfId="2876"/>
    <cellStyle name="4_Goi02(25-05-2006) 3" xfId="2877"/>
    <cellStyle name="4_Goi02(25-05-2006) 4" xfId="2878"/>
    <cellStyle name="4_Goi02(25-05-2006) 5" xfId="2879"/>
    <cellStyle name="4_Goi02(25-05-2006) 6" xfId="2880"/>
    <cellStyle name="4_Goi1N206" xfId="2881"/>
    <cellStyle name="4_Goi1N206 2" xfId="2882"/>
    <cellStyle name="4_Goi1N206 2 2" xfId="2883"/>
    <cellStyle name="4_Goi1N206 2 2 2" xfId="2884"/>
    <cellStyle name="4_Goi1N206 2 2 3" xfId="2885"/>
    <cellStyle name="4_Goi1N206 3" xfId="2886"/>
    <cellStyle name="4_Goi1N206 4" xfId="2887"/>
    <cellStyle name="4_Goi1N206 5" xfId="2888"/>
    <cellStyle name="4_Goi1N206 6" xfId="2889"/>
    <cellStyle name="4_Goi2N206" xfId="2890"/>
    <cellStyle name="4_Goi2N206 2" xfId="2891"/>
    <cellStyle name="4_Goi2N206 2 2" xfId="2892"/>
    <cellStyle name="4_Goi2N206 2 2 2" xfId="2893"/>
    <cellStyle name="4_Goi2N206 2 2 3" xfId="2894"/>
    <cellStyle name="4_Goi2N206 3" xfId="2895"/>
    <cellStyle name="4_Goi2N206 4" xfId="2896"/>
    <cellStyle name="4_Goi2N206 5" xfId="2897"/>
    <cellStyle name="4_Goi2N206 6" xfId="2898"/>
    <cellStyle name="4_Goi4N216" xfId="2899"/>
    <cellStyle name="4_Goi4N216 2" xfId="2900"/>
    <cellStyle name="4_Goi4N216 2 2" xfId="2901"/>
    <cellStyle name="4_Goi4N216 2 2 2" xfId="2902"/>
    <cellStyle name="4_Goi4N216 2 2 3" xfId="2903"/>
    <cellStyle name="4_Goi4N216 3" xfId="2904"/>
    <cellStyle name="4_Goi4N216 4" xfId="2905"/>
    <cellStyle name="4_Goi4N216 5" xfId="2906"/>
    <cellStyle name="4_Goi4N216 6" xfId="2907"/>
    <cellStyle name="4_Goi5N216" xfId="2908"/>
    <cellStyle name="4_Goi5N216 2" xfId="2909"/>
    <cellStyle name="4_Goi5N216 2 2" xfId="2910"/>
    <cellStyle name="4_Goi5N216 2 2 2" xfId="2911"/>
    <cellStyle name="4_Goi5N216 2 2 3" xfId="2912"/>
    <cellStyle name="4_Goi5N216 3" xfId="2913"/>
    <cellStyle name="4_Goi5N216 4" xfId="2914"/>
    <cellStyle name="4_Goi5N216 5" xfId="2915"/>
    <cellStyle name="4_Goi5N216 6" xfId="2916"/>
    <cellStyle name="4_Hoi Song" xfId="2917"/>
    <cellStyle name="4_HT-LO" xfId="2918"/>
    <cellStyle name="4_HT-LO 2" xfId="2919"/>
    <cellStyle name="4_HT-LO 2 2" xfId="2920"/>
    <cellStyle name="4_HT-LO 2 2 2" xfId="2921"/>
    <cellStyle name="4_HT-LO 2 2 3" xfId="2922"/>
    <cellStyle name="4_HT-LO 3" xfId="2923"/>
    <cellStyle name="4_HT-LO 4" xfId="2924"/>
    <cellStyle name="4_HT-LO 5" xfId="2925"/>
    <cellStyle name="4_HT-LO 6" xfId="2926"/>
    <cellStyle name="4_Khoi luong" xfId="2927"/>
    <cellStyle name="4_Khoi luong 2" xfId="2928"/>
    <cellStyle name="4_Khoi luong 2 2" xfId="2929"/>
    <cellStyle name="4_Khoi luong 2 2 2" xfId="2930"/>
    <cellStyle name="4_Khoi luong 2 2 3" xfId="2931"/>
    <cellStyle name="4_Khoi luong 3" xfId="2932"/>
    <cellStyle name="4_Khoi luong 4" xfId="2933"/>
    <cellStyle name="4_Khoi luong 5" xfId="2934"/>
    <cellStyle name="4_Khoi luong 6" xfId="2935"/>
    <cellStyle name="4_Khoi luong doan 1" xfId="2936"/>
    <cellStyle name="4_Khoi luong doan 1 2" xfId="2937"/>
    <cellStyle name="4_Khoi luong doan 1 2 2" xfId="2938"/>
    <cellStyle name="4_Khoi luong doan 1 2 2 2" xfId="2939"/>
    <cellStyle name="4_Khoi luong doan 1 2 2 3" xfId="2940"/>
    <cellStyle name="4_Khoi luong doan 1 3" xfId="2941"/>
    <cellStyle name="4_Khoi luong doan 1 4" xfId="2942"/>
    <cellStyle name="4_Khoi luong doan 1 5" xfId="2943"/>
    <cellStyle name="4_Khoi luong doan 1 6" xfId="2944"/>
    <cellStyle name="4_Khoi luong doan 2" xfId="2945"/>
    <cellStyle name="4_Khoi luong doan 2 2" xfId="2946"/>
    <cellStyle name="4_Khoi luong doan 2 2 2" xfId="2947"/>
    <cellStyle name="4_Khoi luong doan 2 2 2 2" xfId="2948"/>
    <cellStyle name="4_Khoi luong doan 2 2 2 3" xfId="2949"/>
    <cellStyle name="4_Khoi luong doan 2 3" xfId="2950"/>
    <cellStyle name="4_Khoi luong doan 2 4" xfId="2951"/>
    <cellStyle name="4_Khoi luong doan 2 5" xfId="2952"/>
    <cellStyle name="4_Khoi luong doan 2 6" xfId="2953"/>
    <cellStyle name="4_Khoi Luong Hoang Truong - Hoang Phu" xfId="2954"/>
    <cellStyle name="4_Khoi Luong Hoang Truong - Hoang Phu 2" xfId="2955"/>
    <cellStyle name="4_Khoi Luong Hoang Truong - Hoang Phu 2 2" xfId="2956"/>
    <cellStyle name="4_Khoi Luong Hoang Truong - Hoang Phu 2 2 2" xfId="2957"/>
    <cellStyle name="4_Khoi Luong Hoang Truong - Hoang Phu 2 2 3" xfId="2958"/>
    <cellStyle name="4_Khoi Luong Hoang Truong - Hoang Phu 3" xfId="2959"/>
    <cellStyle name="4_Khoi Luong Hoang Truong - Hoang Phu 4" xfId="2960"/>
    <cellStyle name="4_Khoi Luong Hoang Truong - Hoang Phu 5" xfId="2961"/>
    <cellStyle name="4_Khoi Luong Hoang Truong - Hoang Phu 6" xfId="2962"/>
    <cellStyle name="4_Khoi nghi PDPhungPA1" xfId="2963"/>
    <cellStyle name="4_Khoi nghi PDPhungPA1 2" xfId="2964"/>
    <cellStyle name="4_Khoi nghi PDPhungPA1 2 2" xfId="2965"/>
    <cellStyle name="4_Khoi nghi PDPhungPA1 2 2 2" xfId="2966"/>
    <cellStyle name="4_Khoi nghi PDPhungPA1 2 2 3" xfId="2967"/>
    <cellStyle name="4_Khoi nghi PDPhungPA1 3" xfId="2968"/>
    <cellStyle name="4_Khoi nghi PDPhungPA1 4" xfId="2969"/>
    <cellStyle name="4_Khoi nghi PDPhungPA1 5" xfId="2970"/>
    <cellStyle name="4_Khoi nghi PDPhungPA1 6" xfId="2971"/>
    <cellStyle name="4_khoiluong" xfId="2972"/>
    <cellStyle name="4_khoiluong 2" xfId="2973"/>
    <cellStyle name="4_khoiluong 2 2" xfId="2974"/>
    <cellStyle name="4_khoiluong 2 2 2" xfId="2975"/>
    <cellStyle name="4_khoiluong 2 2 3" xfId="2976"/>
    <cellStyle name="4_khoiluong 3" xfId="2977"/>
    <cellStyle name="4_khoiluong 4" xfId="2978"/>
    <cellStyle name="4_khoiluong 5" xfId="2979"/>
    <cellStyle name="4_khoiluong 6" xfId="2980"/>
    <cellStyle name="4_Khoiluong12-13" xfId="2981"/>
    <cellStyle name="4_KL" xfId="2982"/>
    <cellStyle name="4_KL 2" xfId="2983"/>
    <cellStyle name="4_KL 2 2" xfId="2984"/>
    <cellStyle name="4_KL 2 2 2" xfId="2985"/>
    <cellStyle name="4_KL 2 2 3" xfId="2986"/>
    <cellStyle name="4_KL 3" xfId="2987"/>
    <cellStyle name="4_KL 4" xfId="2988"/>
    <cellStyle name="4_KL 5" xfId="2989"/>
    <cellStyle name="4_KL 6" xfId="2990"/>
    <cellStyle name="4_KL12-13,16-17" xfId="2991"/>
    <cellStyle name="4_Kl1-8-05" xfId="2992"/>
    <cellStyle name="4_Kl6-6-05" xfId="2993"/>
    <cellStyle name="4_Kldoan3" xfId="2994"/>
    <cellStyle name="4_Kldoan3 2" xfId="2995"/>
    <cellStyle name="4_Kldoan3 2 2" xfId="2996"/>
    <cellStyle name="4_Kldoan3 2 2 2" xfId="2997"/>
    <cellStyle name="4_Kldoan3 2 2 3" xfId="2998"/>
    <cellStyle name="4_Kldoan3 3" xfId="2999"/>
    <cellStyle name="4_Kldoan3 4" xfId="3000"/>
    <cellStyle name="4_Kldoan3 5" xfId="3001"/>
    <cellStyle name="4_Kldoan3 6" xfId="3002"/>
    <cellStyle name="4_Klnutgiao" xfId="3003"/>
    <cellStyle name="4_KLPA2s" xfId="3004"/>
    <cellStyle name="4_KlQdinhduyet" xfId="3005"/>
    <cellStyle name="4_KlQdinhduyet 2" xfId="3006"/>
    <cellStyle name="4_KlQdinhduyet 2 2" xfId="3007"/>
    <cellStyle name="4_KlQdinhduyet 2 2 2" xfId="3008"/>
    <cellStyle name="4_KlQdinhduyet 2 2 3" xfId="3009"/>
    <cellStyle name="4_KlQdinhduyet 3" xfId="3010"/>
    <cellStyle name="4_KlQdinhduyet 4" xfId="3011"/>
    <cellStyle name="4_KlQdinhduyet 5" xfId="3012"/>
    <cellStyle name="4_KlQdinhduyet 6" xfId="3013"/>
    <cellStyle name="4_KlQL4goi5KCS" xfId="3014"/>
    <cellStyle name="4_Kltayth" xfId="3015"/>
    <cellStyle name="4_KltaythQDduyet" xfId="3016"/>
    <cellStyle name="4_Kluong4-2004" xfId="3017"/>
    <cellStyle name="4_Kluong4-2004 2" xfId="3018"/>
    <cellStyle name="4_Kluong4-2004 2 2" xfId="3019"/>
    <cellStyle name="4_Kluong4-2004 2 2 2" xfId="3020"/>
    <cellStyle name="4_Kluong4-2004 2 2 3" xfId="3021"/>
    <cellStyle name="4_Kluong4-2004 3" xfId="3022"/>
    <cellStyle name="4_Kluong4-2004 4" xfId="3023"/>
    <cellStyle name="4_Kluong4-2004 5" xfId="3024"/>
    <cellStyle name="4_Kluong4-2004 6" xfId="3025"/>
    <cellStyle name="4_kluongduong13" xfId="3026"/>
    <cellStyle name="4_Km13-Km16" xfId="3027"/>
    <cellStyle name="4_Luong A6" xfId="3028"/>
    <cellStyle name="4_maugiacotaluy" xfId="3029"/>
    <cellStyle name="4_My Thanh Son Thanh" xfId="3030"/>
    <cellStyle name="4_NenmatduongNTs" xfId="3031"/>
    <cellStyle name="4_NenmatduongNTs 2" xfId="3032"/>
    <cellStyle name="4_NenmatduongNTs 2 2" xfId="3033"/>
    <cellStyle name="4_NenmatduongNTs 2 2 2" xfId="3034"/>
    <cellStyle name="4_NenmatduongNTs 2 2 3" xfId="3035"/>
    <cellStyle name="4_NenmatduongNTs 3" xfId="3036"/>
    <cellStyle name="4_NenmatduongNTs 4" xfId="3037"/>
    <cellStyle name="4_NenmatduongNTs 5" xfId="3038"/>
    <cellStyle name="4_NenmatduongNTs 6" xfId="3039"/>
    <cellStyle name="4_Nhom I" xfId="3040"/>
    <cellStyle name="4_Nhom I 2" xfId="3041"/>
    <cellStyle name="4_Nhom I 2 2" xfId="3042"/>
    <cellStyle name="4_Nhom I 2 2 2" xfId="3043"/>
    <cellStyle name="4_Nhom I 2 2 3" xfId="3044"/>
    <cellStyle name="4_Nhom I 3" xfId="3045"/>
    <cellStyle name="4_Nhom I 4" xfId="3046"/>
    <cellStyle name="4_Nhom I 5" xfId="3047"/>
    <cellStyle name="4_Nhom I 6" xfId="3048"/>
    <cellStyle name="4_Project N.Du" xfId="3049"/>
    <cellStyle name="4_Project N.Du 2" xfId="3050"/>
    <cellStyle name="4_Project N.Du 2 2" xfId="3051"/>
    <cellStyle name="4_Project N.Du 2 2 2" xfId="3052"/>
    <cellStyle name="4_Project N.Du 2 2 3" xfId="3053"/>
    <cellStyle name="4_Project N.Du 3" xfId="3054"/>
    <cellStyle name="4_Project N.Du 4" xfId="3055"/>
    <cellStyle name="4_Project N.Du 5" xfId="3056"/>
    <cellStyle name="4_Project N.Du 6" xfId="3057"/>
    <cellStyle name="4_Project N.Du.dien" xfId="3058"/>
    <cellStyle name="4_Project QL4" xfId="3059"/>
    <cellStyle name="4_Project QL4 goi 7" xfId="3060"/>
    <cellStyle name="4_Project QL4 goi 7 2" xfId="3061"/>
    <cellStyle name="4_Project QL4 goi 7 2 2" xfId="3062"/>
    <cellStyle name="4_Project QL4 goi 7 2 2 2" xfId="3063"/>
    <cellStyle name="4_Project QL4 goi 7 2 2 3" xfId="3064"/>
    <cellStyle name="4_Project QL4 goi 7 3" xfId="3065"/>
    <cellStyle name="4_Project QL4 goi 7 4" xfId="3066"/>
    <cellStyle name="4_Project QL4 goi 7 5" xfId="3067"/>
    <cellStyle name="4_Project QL4 goi 7 6" xfId="3068"/>
    <cellStyle name="4_Project QL4 goi5" xfId="3069"/>
    <cellStyle name="4_Project QL4 goi8" xfId="3070"/>
    <cellStyle name="4_Sheet1" xfId="3071"/>
    <cellStyle name="4_t" xfId="3072"/>
    <cellStyle name="4_Tay THoa" xfId="3073"/>
    <cellStyle name="4_Tay THoa 2" xfId="3074"/>
    <cellStyle name="4_Tay THoa 2 2" xfId="3075"/>
    <cellStyle name="4_Tay THoa 2 2 2" xfId="3076"/>
    <cellStyle name="4_Tay THoa 2 2 3" xfId="3077"/>
    <cellStyle name="4_Tay THoa 3" xfId="3078"/>
    <cellStyle name="4_Tay THoa 4" xfId="3079"/>
    <cellStyle name="4_Tay THoa 5" xfId="3080"/>
    <cellStyle name="4_Tay THoa 6" xfId="3081"/>
    <cellStyle name="4_TDTNXP6(duyet)" xfId="3082"/>
    <cellStyle name="4_TDTNXP6(duyet) 2" xfId="3083"/>
    <cellStyle name="4_TDTNXP6(duyet) 2 2" xfId="3084"/>
    <cellStyle name="4_TDTNXP6(duyet) 2 2 2" xfId="3085"/>
    <cellStyle name="4_TDTNXP6(duyet) 2 2 3" xfId="3086"/>
    <cellStyle name="4_TDTNXP6(duyet) 3" xfId="3087"/>
    <cellStyle name="4_TDTNXP6(duyet) 4" xfId="3088"/>
    <cellStyle name="4_TDTNXP6(duyet) 5" xfId="3089"/>
    <cellStyle name="4_TDTNXP6(duyet) 6" xfId="3090"/>
    <cellStyle name="4_Tham tra (8-11)1" xfId="3091"/>
    <cellStyle name="4_Tham tra (8-11)1 2" xfId="3092"/>
    <cellStyle name="4_Tham tra (8-11)1 2 2" xfId="3093"/>
    <cellStyle name="4_Tham tra (8-11)1 2 2 2" xfId="3094"/>
    <cellStyle name="4_Tham tra (8-11)1 2 2 3" xfId="3095"/>
    <cellStyle name="4_Tham tra (8-11)1 3" xfId="3096"/>
    <cellStyle name="4_Tham tra (8-11)1 4" xfId="3097"/>
    <cellStyle name="4_Tham tra (8-11)1 5" xfId="3098"/>
    <cellStyle name="4_Tham tra (8-11)1 6" xfId="3099"/>
    <cellStyle name="4_Tong hop DT dieu chinh duong 38-95" xfId="3100"/>
    <cellStyle name="4_Tong hop khoi luong duong 557 (30-5-2006)" xfId="3101"/>
    <cellStyle name="4_Tong muc dau tu" xfId="3102"/>
    <cellStyle name="4_Tuyen duong 1722N Ba Che - Thieu Toan" xfId="3103"/>
    <cellStyle name="4_Tuyen so 1-Km0+00 - Km0+852.56" xfId="3104"/>
    <cellStyle name="4_Tuyen so 1-Km0+00 - Km0+852.56 2" xfId="3105"/>
    <cellStyle name="4_Tuyen so 1-Km0+00 - Km0+852.56 2 2" xfId="3106"/>
    <cellStyle name="4_Tuyen so 1-Km0+00 - Km0+852.56 2 2 2" xfId="3107"/>
    <cellStyle name="4_Tuyen so 1-Km0+00 - Km0+852.56 2 2 3" xfId="3108"/>
    <cellStyle name="4_Tuyen so 1-Km0+00 - Km0+852.56 3" xfId="3109"/>
    <cellStyle name="4_Tuyen so 1-Km0+00 - Km0+852.56 4" xfId="3110"/>
    <cellStyle name="4_Tuyen so 1-Km0+00 - Km0+852.56 5" xfId="3111"/>
    <cellStyle name="4_Tuyen so 1-Km0+00 - Km0+852.56 6" xfId="3112"/>
    <cellStyle name="4_TV sua ngay 02-08-06" xfId="3113"/>
    <cellStyle name="4_TV sua ngay 02-08-06 2" xfId="3114"/>
    <cellStyle name="4_TV sua ngay 02-08-06 2 2" xfId="3115"/>
    <cellStyle name="4_TV sua ngay 02-08-06 2 2 2" xfId="3116"/>
    <cellStyle name="4_TV sua ngay 02-08-06 2 2 3" xfId="3117"/>
    <cellStyle name="4_TV sua ngay 02-08-06 3" xfId="3118"/>
    <cellStyle name="4_TV sua ngay 02-08-06 4" xfId="3119"/>
    <cellStyle name="4_TV sua ngay 02-08-06 5" xfId="3120"/>
    <cellStyle name="4_TV sua ngay 02-08-06 6" xfId="3121"/>
    <cellStyle name="4_VatLieu 3 cau -NA" xfId="3122"/>
    <cellStyle name="4_VatLieu 3 cau -NA 2" xfId="3123"/>
    <cellStyle name="4_VatLieu 3 cau -NA 2 2" xfId="3124"/>
    <cellStyle name="4_VatLieu 3 cau -NA 2 2 2" xfId="3125"/>
    <cellStyle name="4_VatLieu 3 cau -NA 2 2 3" xfId="3126"/>
    <cellStyle name="4_VatLieu 3 cau -NA 3" xfId="3127"/>
    <cellStyle name="4_VatLieu 3 cau -NA 4" xfId="3128"/>
    <cellStyle name="4_VatLieu 3 cau -NA 5" xfId="3129"/>
    <cellStyle name="4_VatLieu 3 cau -NA 6" xfId="3130"/>
    <cellStyle name="4_ÿÿÿÿÿ" xfId="3131"/>
    <cellStyle name="4_ÿÿÿÿÿ_1" xfId="3132"/>
    <cellStyle name="4_ÿÿÿÿÿ_1 2" xfId="3133"/>
    <cellStyle name="4_ÿÿÿÿÿ_1 2 2" xfId="3134"/>
    <cellStyle name="4_ÿÿÿÿÿ_1 2 2 2" xfId="3135"/>
    <cellStyle name="4_ÿÿÿÿÿ_1 2 2 3" xfId="3136"/>
    <cellStyle name="4_ÿÿÿÿÿ_1 3" xfId="3137"/>
    <cellStyle name="4_ÿÿÿÿÿ_1 4" xfId="3138"/>
    <cellStyle name="4_ÿÿÿÿÿ_1 5" xfId="3139"/>
    <cellStyle name="4_ÿÿÿÿÿ_1 6" xfId="3140"/>
    <cellStyle name="40% - Accent1 2" xfId="3141"/>
    <cellStyle name="40% - Accent1 2 2" xfId="3142"/>
    <cellStyle name="40% - Accent1 3" xfId="3143"/>
    <cellStyle name="40% - Accent2 2" xfId="3144"/>
    <cellStyle name="40% - Accent2 2 2" xfId="3145"/>
    <cellStyle name="40% - Accent2 3" xfId="3146"/>
    <cellStyle name="40% - Accent3 2" xfId="3147"/>
    <cellStyle name="40% - Accent3 2 2" xfId="3148"/>
    <cellStyle name="40% - Accent3 3" xfId="3149"/>
    <cellStyle name="40% - Accent4 2" xfId="3150"/>
    <cellStyle name="40% - Accent4 2 2" xfId="3151"/>
    <cellStyle name="40% - Accent4 3" xfId="3152"/>
    <cellStyle name="40% - Accent5 2" xfId="3153"/>
    <cellStyle name="40% - Accent5 2 2" xfId="3154"/>
    <cellStyle name="40% - Accent5 3" xfId="3155"/>
    <cellStyle name="40% - Accent6 2" xfId="3156"/>
    <cellStyle name="40% - Accent6 2 2" xfId="3157"/>
    <cellStyle name="40% - Accent6 3" xfId="3158"/>
    <cellStyle name="6" xfId="3159"/>
    <cellStyle name="6 2" xfId="3160"/>
    <cellStyle name="6 2 2" xfId="3161"/>
    <cellStyle name="6 2 2 2" xfId="3162"/>
    <cellStyle name="6 2 2 3" xfId="3163"/>
    <cellStyle name="6 3" xfId="3164"/>
    <cellStyle name="6 4" xfId="3165"/>
    <cellStyle name="6 5" xfId="3166"/>
    <cellStyle name="6 6" xfId="3167"/>
    <cellStyle name="6_BC kiem toan 9 thang nam 2011" xfId="3168"/>
    <cellStyle name="60% - Accent1 2" xfId="3169"/>
    <cellStyle name="60% - Accent1 2 2" xfId="3170"/>
    <cellStyle name="60% - Accent1 3" xfId="3171"/>
    <cellStyle name="60% - Accent2 2" xfId="3172"/>
    <cellStyle name="60% - Accent2 2 2" xfId="3173"/>
    <cellStyle name="60% - Accent2 3" xfId="3174"/>
    <cellStyle name="60% - Accent3 2" xfId="3175"/>
    <cellStyle name="60% - Accent3 2 2" xfId="3176"/>
    <cellStyle name="60% - Accent3 3" xfId="3177"/>
    <cellStyle name="60% - Accent4 2" xfId="3178"/>
    <cellStyle name="60% - Accent4 2 2" xfId="3179"/>
    <cellStyle name="60% - Accent4 3" xfId="3180"/>
    <cellStyle name="60% - Accent5 2" xfId="3181"/>
    <cellStyle name="60% - Accent5 2 2" xfId="3182"/>
    <cellStyle name="60% - Accent5 3" xfId="3183"/>
    <cellStyle name="60% - Accent6 2" xfId="3184"/>
    <cellStyle name="60% - Accent6 2 2" xfId="3185"/>
    <cellStyle name="60% - Accent6 3" xfId="3186"/>
    <cellStyle name="_x0001_Å»_x001e_´ " xfId="3187"/>
    <cellStyle name="_x0001_Å»_x001e_´_" xfId="3188"/>
    <cellStyle name="Accent1 2" xfId="3189"/>
    <cellStyle name="Accent1 2 2" xfId="3190"/>
    <cellStyle name="Accent1 3" xfId="3191"/>
    <cellStyle name="Accent2 2" xfId="3192"/>
    <cellStyle name="Accent2 2 2" xfId="3193"/>
    <cellStyle name="Accent2 3" xfId="3194"/>
    <cellStyle name="Accent3 2" xfId="3195"/>
    <cellStyle name="Accent3 2 2" xfId="3196"/>
    <cellStyle name="Accent3 3" xfId="3197"/>
    <cellStyle name="Accent4 2" xfId="3198"/>
    <cellStyle name="Accent4 2 2" xfId="3199"/>
    <cellStyle name="Accent4 3" xfId="3200"/>
    <cellStyle name="Accent5 2" xfId="3201"/>
    <cellStyle name="Accent5 2 2" xfId="3202"/>
    <cellStyle name="Accent5 3" xfId="3203"/>
    <cellStyle name="Accent6 2" xfId="3204"/>
    <cellStyle name="Accent6 2 2" xfId="3205"/>
    <cellStyle name="Accent6 3" xfId="3206"/>
    <cellStyle name="ÅëÈ­ [0]" xfId="3207"/>
    <cellStyle name="ÅëÈ­ [0] 2" xfId="3208"/>
    <cellStyle name="ÅëÈ­ [0] 2 2" xfId="3209"/>
    <cellStyle name="ÅëÈ­ [0] 2 2 2" xfId="3210"/>
    <cellStyle name="ÅëÈ­ [0] 2 2 3" xfId="3211"/>
    <cellStyle name="ÅëÈ­ [0] 3" xfId="3212"/>
    <cellStyle name="ÅëÈ­ [0] 4" xfId="3213"/>
    <cellStyle name="ÅëÈ­ [0] 5" xfId="3214"/>
    <cellStyle name="ÅëÈ­ [0] 6" xfId="3215"/>
    <cellStyle name="AeE­ [0]_INQUIRY ¿?¾÷AßAø " xfId="3216"/>
    <cellStyle name="ÅëÈ­ [0]_laroux" xfId="3217"/>
    <cellStyle name="ÅëÈ­_      " xfId="3218"/>
    <cellStyle name="AeE­_INQUIRY ¿?¾÷AßAø " xfId="3219"/>
    <cellStyle name="ÅëÈ­_L601CPT" xfId="3220"/>
    <cellStyle name="args.style" xfId="3221"/>
    <cellStyle name="args.style 2" xfId="3222"/>
    <cellStyle name="args.style 2 2" xfId="3223"/>
    <cellStyle name="args.style 2 2 2" xfId="3224"/>
    <cellStyle name="args.style 2 2 3" xfId="3225"/>
    <cellStyle name="args.style 3" xfId="3226"/>
    <cellStyle name="args.style 4" xfId="3227"/>
    <cellStyle name="args.style 5" xfId="3228"/>
    <cellStyle name="args.style 6" xfId="3229"/>
    <cellStyle name="ÄÞ¸¶ [0]" xfId="3230"/>
    <cellStyle name="ÄÞ¸¶ [0] 2" xfId="3231"/>
    <cellStyle name="ÄÞ¸¶ [0] 2 2" xfId="3232"/>
    <cellStyle name="ÄÞ¸¶ [0] 2 2 2" xfId="3233"/>
    <cellStyle name="ÄÞ¸¶ [0] 2 2 3" xfId="3234"/>
    <cellStyle name="ÄÞ¸¶ [0] 3" xfId="3235"/>
    <cellStyle name="ÄÞ¸¶ [0] 4" xfId="3236"/>
    <cellStyle name="ÄÞ¸¶ [0] 5" xfId="3237"/>
    <cellStyle name="ÄÞ¸¶ [0] 6" xfId="3238"/>
    <cellStyle name="AÞ¸¶ [0]_INQUIRY ¿?¾÷AßAø " xfId="3239"/>
    <cellStyle name="ÄÞ¸¶ [0]_L601CPT" xfId="3240"/>
    <cellStyle name="ÄÞ¸¶_      " xfId="3241"/>
    <cellStyle name="AÞ¸¶_INQUIRY ¿?¾÷AßAø " xfId="3242"/>
    <cellStyle name="ÄÞ¸¶_L601CPT" xfId="3243"/>
    <cellStyle name="AutoFormat Options" xfId="3244"/>
    <cellStyle name="Bad 2" xfId="3245"/>
    <cellStyle name="Bad 2 2" xfId="3246"/>
    <cellStyle name="Bad 3" xfId="3247"/>
    <cellStyle name="Body" xfId="3248"/>
    <cellStyle name="C?AØ_¿?¾÷CoE² " xfId="3249"/>
    <cellStyle name="Ç¥ÁØ_      " xfId="3250"/>
    <cellStyle name="C￥AØ_¿μ¾÷CoE² " xfId="3251"/>
    <cellStyle name="Ç¥ÁØ_±³°¢¼ö·®" xfId="3252"/>
    <cellStyle name="C￥AØ_Sheet1_¿μ¾÷CoE² " xfId="3253"/>
    <cellStyle name="Calc Currency (0)" xfId="3254"/>
    <cellStyle name="Calc Currency (0) 2" xfId="3255"/>
    <cellStyle name="Calc Currency (0) 2 2" xfId="3256"/>
    <cellStyle name="Calc Currency (0) 2 2 2" xfId="3257"/>
    <cellStyle name="Calc Currency (0) 2 2 3" xfId="3258"/>
    <cellStyle name="Calc Currency (0) 3" xfId="3259"/>
    <cellStyle name="Calc Currency (0) 4" xfId="3260"/>
    <cellStyle name="Calc Currency (0) 5" xfId="3261"/>
    <cellStyle name="Calc Currency (0) 6" xfId="3262"/>
    <cellStyle name="Calc Currency (2)" xfId="3263"/>
    <cellStyle name="Calc Percent (0)" xfId="3264"/>
    <cellStyle name="Calc Percent (1)" xfId="3265"/>
    <cellStyle name="Calc Percent (1) 2" xfId="3266"/>
    <cellStyle name="Calc Percent (1) 2 2" xfId="3267"/>
    <cellStyle name="Calc Percent (1) 2 2 2" xfId="3268"/>
    <cellStyle name="Calc Percent (1) 2 2 3" xfId="3269"/>
    <cellStyle name="Calc Percent (1) 3" xfId="3270"/>
    <cellStyle name="Calc Percent (1) 4" xfId="3271"/>
    <cellStyle name="Calc Percent (1) 5" xfId="3272"/>
    <cellStyle name="Calc Percent (1) 6" xfId="3273"/>
    <cellStyle name="Calc Percent (2)" xfId="3274"/>
    <cellStyle name="Calc Percent (2) 2" xfId="3275"/>
    <cellStyle name="Calc Percent (2) 2 2" xfId="3276"/>
    <cellStyle name="Calc Percent (2) 2 2 2" xfId="3277"/>
    <cellStyle name="Calc Percent (2) 2 2 3" xfId="3278"/>
    <cellStyle name="Calc Percent (2) 3" xfId="3279"/>
    <cellStyle name="Calc Percent (2) 4" xfId="3280"/>
    <cellStyle name="Calc Percent (2) 5" xfId="3281"/>
    <cellStyle name="Calc Percent (2) 6" xfId="3282"/>
    <cellStyle name="Calc Units (0)" xfId="3283"/>
    <cellStyle name="Calc Units (0) 2" xfId="3284"/>
    <cellStyle name="Calc Units (0) 2 2" xfId="3285"/>
    <cellStyle name="Calc Units (0) 2 2 2" xfId="3286"/>
    <cellStyle name="Calc Units (0) 2 2 3" xfId="3287"/>
    <cellStyle name="Calc Units (0) 3" xfId="3288"/>
    <cellStyle name="Calc Units (0) 4" xfId="3289"/>
    <cellStyle name="Calc Units (0) 5" xfId="3290"/>
    <cellStyle name="Calc Units (0) 6" xfId="3291"/>
    <cellStyle name="Calc Units (1)" xfId="3292"/>
    <cellStyle name="Calc Units (1) 2" xfId="3293"/>
    <cellStyle name="Calc Units (1) 2 2" xfId="3294"/>
    <cellStyle name="Calc Units (1) 2 2 2" xfId="3295"/>
    <cellStyle name="Calc Units (1) 2 2 3" xfId="3296"/>
    <cellStyle name="Calc Units (1) 3" xfId="3297"/>
    <cellStyle name="Calc Units (1) 4" xfId="3298"/>
    <cellStyle name="Calc Units (1) 5" xfId="3299"/>
    <cellStyle name="Calc Units (1) 6" xfId="3300"/>
    <cellStyle name="Calc Units (2)" xfId="3301"/>
    <cellStyle name="Calculation 2" xfId="3302"/>
    <cellStyle name="Calculation 2 2" xfId="3303"/>
    <cellStyle name="Calculation 3" xfId="3304"/>
    <cellStyle name="category" xfId="3305"/>
    <cellStyle name="Cerrency_Sheet2_XANGDAU" xfId="3306"/>
    <cellStyle name="Check Cell 2" xfId="3307"/>
    <cellStyle name="Check Cell 2 2" xfId="3308"/>
    <cellStyle name="Check Cell 3" xfId="3309"/>
    <cellStyle name="Chi phÝ kh¸c_Book1" xfId="3310"/>
    <cellStyle name="Comma" xfId="1" builtinId="3"/>
    <cellStyle name="Comma  - Style1" xfId="3311"/>
    <cellStyle name="Comma  - Style2" xfId="3312"/>
    <cellStyle name="Comma  - Style3" xfId="3313"/>
    <cellStyle name="Comma  - Style4" xfId="3314"/>
    <cellStyle name="Comma  - Style5" xfId="3315"/>
    <cellStyle name="Comma  - Style6" xfId="3316"/>
    <cellStyle name="Comma  - Style7" xfId="3317"/>
    <cellStyle name="Comma  - Style8" xfId="3318"/>
    <cellStyle name="Comma [0] 2" xfId="3319"/>
    <cellStyle name="Comma [00]" xfId="3320"/>
    <cellStyle name="Comma [00] 2" xfId="3321"/>
    <cellStyle name="Comma [00] 2 2" xfId="3322"/>
    <cellStyle name="Comma [00] 2 2 2" xfId="3323"/>
    <cellStyle name="Comma [00] 2 2 3" xfId="3324"/>
    <cellStyle name="Comma [00] 3" xfId="3325"/>
    <cellStyle name="Comma [00] 4" xfId="3326"/>
    <cellStyle name="Comma [00] 5" xfId="3327"/>
    <cellStyle name="Comma [00] 6" xfId="3328"/>
    <cellStyle name="Comma 2" xfId="3329"/>
    <cellStyle name="Comma 2 2" xfId="3330"/>
    <cellStyle name="Comma 2 3" xfId="3331"/>
    <cellStyle name="Comma 26" xfId="3332"/>
    <cellStyle name="comma zerodec" xfId="3333"/>
    <cellStyle name="comma zerodec 2" xfId="3334"/>
    <cellStyle name="comma zerodec 2 2" xfId="3335"/>
    <cellStyle name="comma zerodec 2 2 2" xfId="3336"/>
    <cellStyle name="comma zerodec 2 2 3" xfId="3337"/>
    <cellStyle name="comma zerodec 3" xfId="3338"/>
    <cellStyle name="comma zerodec 4" xfId="3339"/>
    <cellStyle name="comma zerodec 5" xfId="3340"/>
    <cellStyle name="comma zerodec 6" xfId="3341"/>
    <cellStyle name="Comma_GTXL (OK)" xfId="20"/>
    <cellStyle name="Comma0" xfId="3342"/>
    <cellStyle name="Copied" xfId="3343"/>
    <cellStyle name="Copied 2" xfId="3344"/>
    <cellStyle name="Copied 2 2" xfId="3345"/>
    <cellStyle name="Copied 2 2 2" xfId="3346"/>
    <cellStyle name="Copied 2 2 3" xfId="3347"/>
    <cellStyle name="Copied 3" xfId="3348"/>
    <cellStyle name="Copied 4" xfId="3349"/>
    <cellStyle name="Copied 5" xfId="3350"/>
    <cellStyle name="Copied 6" xfId="3351"/>
    <cellStyle name="Cࡵrrency_Sheet1_PRODUCTĠ" xfId="3352"/>
    <cellStyle name="_x0001_CS_x0006_RMO[" xfId="3353"/>
    <cellStyle name="_x0001_CS_x0006_RMO[ 2" xfId="3354"/>
    <cellStyle name="_x0001_CS_x0006_RMO[ 2 2" xfId="3355"/>
    <cellStyle name="_x0001_CS_x0006_RMO[ 2 2 2" xfId="3356"/>
    <cellStyle name="_x0001_CS_x0006_RMO[ 2 2 3" xfId="3357"/>
    <cellStyle name="_x0001_CS_x0006_RMO[ 3" xfId="3358"/>
    <cellStyle name="_x0001_CS_x0006_RMO[ 4" xfId="3359"/>
    <cellStyle name="_x0001_CS_x0006_RMO[ 5" xfId="3360"/>
    <cellStyle name="_x0001_CS_x0006_RMO[ 6" xfId="3361"/>
    <cellStyle name="_x0001_CS_x0006_RMO_" xfId="3362"/>
    <cellStyle name="Currency [00]" xfId="3363"/>
    <cellStyle name="Currency0" xfId="3364"/>
    <cellStyle name="Currency0 2" xfId="3365"/>
    <cellStyle name="Currency0 2 2" xfId="3366"/>
    <cellStyle name="Currency0 2 2 2" xfId="3367"/>
    <cellStyle name="Currency0 2 2 3" xfId="3368"/>
    <cellStyle name="Currency0 3" xfId="3369"/>
    <cellStyle name="Currency0 4" xfId="3370"/>
    <cellStyle name="Currency0 5" xfId="3371"/>
    <cellStyle name="Currency0 6" xfId="3372"/>
    <cellStyle name="Currency1" xfId="3373"/>
    <cellStyle name="Currency1 2" xfId="3374"/>
    <cellStyle name="Currency1 2 2" xfId="3375"/>
    <cellStyle name="Currency1 2 2 2" xfId="3376"/>
    <cellStyle name="Currency1 2 2 3" xfId="3377"/>
    <cellStyle name="Currency1 3" xfId="3378"/>
    <cellStyle name="Currency1 4" xfId="3379"/>
    <cellStyle name="Currency1 5" xfId="3380"/>
    <cellStyle name="Currency1 6" xfId="3381"/>
    <cellStyle name="Date" xfId="3382"/>
    <cellStyle name="Date Short" xfId="3383"/>
    <cellStyle name="Date_BC kiem toan Cty XD 565 2008(ok)" xfId="3384"/>
    <cellStyle name="Dấu phẩy_BVKH 2005" xfId="3385"/>
    <cellStyle name="Dezimal [0]_NEGS" xfId="3386"/>
    <cellStyle name="Dezimal_NEGS" xfId="3387"/>
    <cellStyle name="_x0001_dÏÈ¹ " xfId="3388"/>
    <cellStyle name="_x0001_dÏÈ¹  2" xfId="3389"/>
    <cellStyle name="_x0001_dÏÈ¹  2 2" xfId="3390"/>
    <cellStyle name="_x0001_dÏÈ¹  2 2 2" xfId="3391"/>
    <cellStyle name="_x0001_dÏÈ¹  2 2 3" xfId="3392"/>
    <cellStyle name="_x0001_dÏÈ¹  3" xfId="3393"/>
    <cellStyle name="_x0001_dÏÈ¹  4" xfId="3394"/>
    <cellStyle name="_x0001_dÏÈ¹  5" xfId="3395"/>
    <cellStyle name="_x0001_dÏÈ¹  6" xfId="3396"/>
    <cellStyle name="_x0001_dÏÈ¹_" xfId="3397"/>
    <cellStyle name="Dollar (zero dec)" xfId="3398"/>
    <cellStyle name="Dollar (zero dec) 2" xfId="3399"/>
    <cellStyle name="Dollar (zero dec) 2 2" xfId="3400"/>
    <cellStyle name="Dollar (zero dec) 2 2 2" xfId="3401"/>
    <cellStyle name="Dollar (zero dec) 2 2 3" xfId="3402"/>
    <cellStyle name="Dollar (zero dec) 3" xfId="3403"/>
    <cellStyle name="Dollar (zero dec) 4" xfId="3404"/>
    <cellStyle name="Dollar (zero dec) 5" xfId="3405"/>
    <cellStyle name="Dollar (zero dec) 6" xfId="3406"/>
    <cellStyle name="Dziesi?tny [0]_Invoices2001Slovakia" xfId="3407"/>
    <cellStyle name="Dziesi?tny_Invoices2001Slovakia" xfId="3408"/>
    <cellStyle name="Dziesietny [0]_Invoices2001Slovakia" xfId="3409"/>
    <cellStyle name="Dziesiętny [0]_Invoices2001Slovakia" xfId="3410"/>
    <cellStyle name="Dziesietny [0]_Invoices2001Slovakia_Bansua D.t-Goi4-QL2" xfId="3411"/>
    <cellStyle name="Dziesiętny [0]_Invoices2001Slovakia_Book1" xfId="3412"/>
    <cellStyle name="Dziesietny [0]_Invoices2001Slovakia_Book1_Tong hop Cac tuyen(9-1-06)" xfId="3413"/>
    <cellStyle name="Dziesiętny [0]_Invoices2001Slovakia_Book1_Tong hop Cac tuyen(9-1-06)" xfId="3414"/>
    <cellStyle name="Dziesietny [0]_Invoices2001Slovakia_KL K.C mat duong" xfId="3415"/>
    <cellStyle name="Dziesiętny [0]_Invoices2001Slovakia_Nhalamviec VTC(25-1-05)" xfId="3416"/>
    <cellStyle name="Dziesietny [0]_Invoices2001Slovakia_TDT KHANH HOA" xfId="3417"/>
    <cellStyle name="Dziesiętny [0]_Invoices2001Slovakia_TDT KHANH HOA" xfId="3418"/>
    <cellStyle name="Dziesietny [0]_Invoices2001Slovakia_TDT KHANH HOA_Tong hop Cac tuyen(9-1-06)" xfId="3419"/>
    <cellStyle name="Dziesiętny [0]_Invoices2001Slovakia_TDT KHANH HOA_Tong hop Cac tuyen(9-1-06)" xfId="3420"/>
    <cellStyle name="Dziesietny [0]_Invoices2001Slovakia_TDT quangngai" xfId="3421"/>
    <cellStyle name="Dziesiętny [0]_Invoices2001Slovakia_TDT quangngai" xfId="3422"/>
    <cellStyle name="Dziesietny [0]_Invoices2001Slovakia_Tong hop Cac tuyen(9-1-06)" xfId="3423"/>
    <cellStyle name="Dziesietny_Invoices2001Slovakia" xfId="3424"/>
    <cellStyle name="Dziesiętny_Invoices2001Slovakia" xfId="3425"/>
    <cellStyle name="Dziesietny_Invoices2001Slovakia_Bansua D.t-Goi4-QL2" xfId="3426"/>
    <cellStyle name="Dziesiętny_Invoices2001Slovakia_Book1" xfId="3427"/>
    <cellStyle name="Dziesietny_Invoices2001Slovakia_Book1_Tong hop Cac tuyen(9-1-06)" xfId="3428"/>
    <cellStyle name="Dziesiętny_Invoices2001Slovakia_Book1_Tong hop Cac tuyen(9-1-06)" xfId="3429"/>
    <cellStyle name="Dziesietny_Invoices2001Slovakia_KL K.C mat duong" xfId="3430"/>
    <cellStyle name="Dziesiętny_Invoices2001Slovakia_Nhalamviec VTC(25-1-05)" xfId="3431"/>
    <cellStyle name="Dziesietny_Invoices2001Slovakia_TDT KHANH HOA" xfId="3432"/>
    <cellStyle name="Dziesiętny_Invoices2001Slovakia_TDT KHANH HOA" xfId="3433"/>
    <cellStyle name="Dziesietny_Invoices2001Slovakia_TDT KHANH HOA_Tong hop Cac tuyen(9-1-06)" xfId="3434"/>
    <cellStyle name="Dziesiętny_Invoices2001Slovakia_TDT KHANH HOA_Tong hop Cac tuyen(9-1-06)" xfId="3435"/>
    <cellStyle name="Dziesietny_Invoices2001Slovakia_TDT quangngai" xfId="3436"/>
    <cellStyle name="Dziesiętny_Invoices2001Slovakia_TDT quangngai" xfId="3437"/>
    <cellStyle name="Dziesietny_Invoices2001Slovakia_Tong hop Cac tuyen(9-1-06)" xfId="3438"/>
    <cellStyle name="e" xfId="3439"/>
    <cellStyle name="eeee" xfId="3440"/>
    <cellStyle name="eeee 2" xfId="3441"/>
    <cellStyle name="eeee 2 2" xfId="3442"/>
    <cellStyle name="eeee 2 2 2" xfId="3443"/>
    <cellStyle name="eeee 2 2 3" xfId="3444"/>
    <cellStyle name="eeee 3" xfId="3445"/>
    <cellStyle name="eeee 4" xfId="3446"/>
    <cellStyle name="eeee 5" xfId="3447"/>
    <cellStyle name="eeee 6" xfId="3448"/>
    <cellStyle name="Enter Currency (0)" xfId="3449"/>
    <cellStyle name="Enter Currency (0) 2" xfId="3450"/>
    <cellStyle name="Enter Currency (0) 2 2" xfId="3451"/>
    <cellStyle name="Enter Currency (0) 2 2 2" xfId="3452"/>
    <cellStyle name="Enter Currency (0) 2 2 3" xfId="3453"/>
    <cellStyle name="Enter Currency (0) 3" xfId="3454"/>
    <cellStyle name="Enter Currency (0) 4" xfId="3455"/>
    <cellStyle name="Enter Currency (0) 5" xfId="3456"/>
    <cellStyle name="Enter Currency (0) 6" xfId="3457"/>
    <cellStyle name="Enter Currency (2)" xfId="3458"/>
    <cellStyle name="Enter Units (0)" xfId="3459"/>
    <cellStyle name="Enter Units (0) 2" xfId="3460"/>
    <cellStyle name="Enter Units (0) 2 2" xfId="3461"/>
    <cellStyle name="Enter Units (0) 2 2 2" xfId="3462"/>
    <cellStyle name="Enter Units (0) 2 2 3" xfId="3463"/>
    <cellStyle name="Enter Units (0) 3" xfId="3464"/>
    <cellStyle name="Enter Units (0) 4" xfId="3465"/>
    <cellStyle name="Enter Units (0) 5" xfId="3466"/>
    <cellStyle name="Enter Units (0) 6" xfId="3467"/>
    <cellStyle name="Enter Units (1)" xfId="3468"/>
    <cellStyle name="Enter Units (1) 2" xfId="3469"/>
    <cellStyle name="Enter Units (1) 2 2" xfId="3470"/>
    <cellStyle name="Enter Units (1) 2 2 2" xfId="3471"/>
    <cellStyle name="Enter Units (1) 2 2 3" xfId="3472"/>
    <cellStyle name="Enter Units (1) 3" xfId="3473"/>
    <cellStyle name="Enter Units (1) 4" xfId="3474"/>
    <cellStyle name="Enter Units (1) 5" xfId="3475"/>
    <cellStyle name="Enter Units (1) 6" xfId="3476"/>
    <cellStyle name="Enter Units (2)" xfId="3477"/>
    <cellStyle name="Entered" xfId="3478"/>
    <cellStyle name="Entered 2" xfId="3479"/>
    <cellStyle name="Entered 2 2" xfId="3480"/>
    <cellStyle name="Entered 2 2 2" xfId="3481"/>
    <cellStyle name="Entered 2 2 3" xfId="3482"/>
    <cellStyle name="Entered 3" xfId="3483"/>
    <cellStyle name="Entered 4" xfId="3484"/>
    <cellStyle name="Entered 5" xfId="3485"/>
    <cellStyle name="Entered 6" xfId="3486"/>
    <cellStyle name="Explanatory Text 2" xfId="3487"/>
    <cellStyle name="Explanatory Text 2 2" xfId="3488"/>
    <cellStyle name="Explanatory Text 3" xfId="3489"/>
    <cellStyle name="f" xfId="3490"/>
    <cellStyle name="Fixed" xfId="3491"/>
    <cellStyle name="Good 2" xfId="3492"/>
    <cellStyle name="Good 2 2" xfId="3493"/>
    <cellStyle name="Good 3" xfId="3494"/>
    <cellStyle name="Grey" xfId="3495"/>
    <cellStyle name="H" xfId="3496"/>
    <cellStyle name="ha" xfId="3497"/>
    <cellStyle name="Head 1" xfId="3498"/>
    <cellStyle name="HEADER" xfId="3499"/>
    <cellStyle name="Header1" xfId="3500"/>
    <cellStyle name="Header2" xfId="3501"/>
    <cellStyle name="Heading 1 2" xfId="3502"/>
    <cellStyle name="Heading 1 2 2" xfId="3503"/>
    <cellStyle name="Heading 1 3" xfId="3504"/>
    <cellStyle name="Heading 2 2" xfId="3505"/>
    <cellStyle name="Heading 2 2 2" xfId="3506"/>
    <cellStyle name="Heading 2 3" xfId="3507"/>
    <cellStyle name="Heading 3 2" xfId="3508"/>
    <cellStyle name="Heading 3 2 2" xfId="3509"/>
    <cellStyle name="Heading 3 3" xfId="3510"/>
    <cellStyle name="Heading 4 2" xfId="3511"/>
    <cellStyle name="Heading 4 2 2" xfId="3512"/>
    <cellStyle name="Heading 4 3" xfId="3513"/>
    <cellStyle name="HEADING1" xfId="3514"/>
    <cellStyle name="HEADING1 2" xfId="3515"/>
    <cellStyle name="HEADING1 2 2" xfId="3516"/>
    <cellStyle name="HEADING1 2 2 2" xfId="3517"/>
    <cellStyle name="HEADING1 2 2 3" xfId="3518"/>
    <cellStyle name="HEADING1 3" xfId="3519"/>
    <cellStyle name="HEADING1 4" xfId="3520"/>
    <cellStyle name="HEADING1 5" xfId="3521"/>
    <cellStyle name="HEADING1 6" xfId="3522"/>
    <cellStyle name="HEADING2" xfId="3523"/>
    <cellStyle name="HEADING2 2" xfId="3524"/>
    <cellStyle name="HEADING2 2 2" xfId="3525"/>
    <cellStyle name="HEADING2 2 2 2" xfId="3526"/>
    <cellStyle name="HEADING2 2 2 3" xfId="3527"/>
    <cellStyle name="HEADING2 3" xfId="3528"/>
    <cellStyle name="HEADING2 4" xfId="3529"/>
    <cellStyle name="HEADING2 5" xfId="3530"/>
    <cellStyle name="HEADING2 6" xfId="3531"/>
    <cellStyle name="HEADINGS" xfId="3532"/>
    <cellStyle name="HEADINGS 2" xfId="3533"/>
    <cellStyle name="HEADINGS 2 2" xfId="3534"/>
    <cellStyle name="HEADINGS 2 2 2" xfId="3535"/>
    <cellStyle name="HEADINGS 2 2 3" xfId="3536"/>
    <cellStyle name="HEADINGS 3" xfId="3537"/>
    <cellStyle name="HEADINGS 4" xfId="3538"/>
    <cellStyle name="HEADINGS 5" xfId="3539"/>
    <cellStyle name="HEADINGS 6" xfId="3540"/>
    <cellStyle name="HEADINGSTOP" xfId="3541"/>
    <cellStyle name="HEADINGSTOP 2" xfId="3542"/>
    <cellStyle name="HEADINGSTOP 2 2" xfId="3543"/>
    <cellStyle name="HEADINGSTOP 2 2 2" xfId="3544"/>
    <cellStyle name="HEADINGSTOP 2 2 3" xfId="3545"/>
    <cellStyle name="HEADINGSTOP 3" xfId="3546"/>
    <cellStyle name="HEADINGSTOP 4" xfId="3547"/>
    <cellStyle name="HEADINGSTOP 5" xfId="3548"/>
    <cellStyle name="HEADINGSTOP 6" xfId="3549"/>
    <cellStyle name="headoption" xfId="3550"/>
    <cellStyle name="Hoa-Scholl" xfId="3551"/>
    <cellStyle name="_x0001_í½?" xfId="3552"/>
    <cellStyle name="_x0001_íå_x001b_ô " xfId="3553"/>
    <cellStyle name="_x0001_íå_x001b_ô_" xfId="3554"/>
    <cellStyle name="Input [yellow]" xfId="3555"/>
    <cellStyle name="Input 2" xfId="3556"/>
    <cellStyle name="Input 2 2" xfId="3557"/>
    <cellStyle name="Input 3" xfId="3558"/>
    <cellStyle name="k" xfId="3559"/>
    <cellStyle name="khanh" xfId="3560"/>
    <cellStyle name="Link Currency (0)" xfId="3561"/>
    <cellStyle name="Link Currency (0) 2" xfId="3562"/>
    <cellStyle name="Link Currency (0) 2 2" xfId="3563"/>
    <cellStyle name="Link Currency (0) 2 2 2" xfId="3564"/>
    <cellStyle name="Link Currency (0) 2 2 3" xfId="3565"/>
    <cellStyle name="Link Currency (0) 3" xfId="3566"/>
    <cellStyle name="Link Currency (0) 4" xfId="3567"/>
    <cellStyle name="Link Currency (0) 5" xfId="3568"/>
    <cellStyle name="Link Currency (0) 6" xfId="3569"/>
    <cellStyle name="Link Currency (2)" xfId="3570"/>
    <cellStyle name="Link Units (0)" xfId="3571"/>
    <cellStyle name="Link Units (0) 2" xfId="3572"/>
    <cellStyle name="Link Units (0) 2 2" xfId="3573"/>
    <cellStyle name="Link Units (0) 2 2 2" xfId="3574"/>
    <cellStyle name="Link Units (0) 2 2 3" xfId="3575"/>
    <cellStyle name="Link Units (0) 3" xfId="3576"/>
    <cellStyle name="Link Units (0) 4" xfId="3577"/>
    <cellStyle name="Link Units (0) 5" xfId="3578"/>
    <cellStyle name="Link Units (0) 6" xfId="3579"/>
    <cellStyle name="Link Units (1)" xfId="3580"/>
    <cellStyle name="Link Units (1) 2" xfId="3581"/>
    <cellStyle name="Link Units (1) 2 2" xfId="3582"/>
    <cellStyle name="Link Units (1) 2 2 2" xfId="3583"/>
    <cellStyle name="Link Units (1) 2 2 3" xfId="3584"/>
    <cellStyle name="Link Units (1) 3" xfId="3585"/>
    <cellStyle name="Link Units (1) 4" xfId="3586"/>
    <cellStyle name="Link Units (1) 5" xfId="3587"/>
    <cellStyle name="Link Units (1) 6" xfId="3588"/>
    <cellStyle name="Link Units (2)" xfId="3589"/>
    <cellStyle name="Linked Cell 2" xfId="3590"/>
    <cellStyle name="Linked Cell 2 2" xfId="3591"/>
    <cellStyle name="Linked Cell 3" xfId="3592"/>
    <cellStyle name="MAU" xfId="3593"/>
    <cellStyle name="Millares [0]_Well Timing" xfId="3594"/>
    <cellStyle name="Millares_Well Timing" xfId="3595"/>
    <cellStyle name="Model" xfId="3596"/>
    <cellStyle name="moi" xfId="3597"/>
    <cellStyle name="moi 2" xfId="3598"/>
    <cellStyle name="moi 2 2" xfId="3599"/>
    <cellStyle name="moi 2 2 2" xfId="3600"/>
    <cellStyle name="moi 2 2 3" xfId="3601"/>
    <cellStyle name="moi 3" xfId="3602"/>
    <cellStyle name="moi 4" xfId="3603"/>
    <cellStyle name="moi 5" xfId="3604"/>
    <cellStyle name="moi 6" xfId="3605"/>
    <cellStyle name="Moneda [0]_Well Timing" xfId="3606"/>
    <cellStyle name="Moneda_Well Timing" xfId="3607"/>
    <cellStyle name="Monétaire [0]_TARIFFS DB" xfId="3608"/>
    <cellStyle name="Monétaire_TARIFFS DB" xfId="3609"/>
    <cellStyle name="n" xfId="3610"/>
    <cellStyle name="n_BC kiem toan Cty XD 565 2008(ok)" xfId="3611"/>
    <cellStyle name="n_Book1" xfId="3612"/>
    <cellStyle name="n_Can doi KT (OK)" xfId="3613"/>
    <cellStyle name="n_Điều chỉnh" xfId="3614"/>
    <cellStyle name="n_EVN cap von tu 01_01_2007 den 11_02_08" xfId="3615"/>
    <cellStyle name="n_Thuyết minh" xfId="3616"/>
    <cellStyle name="Neutral 2" xfId="3617"/>
    <cellStyle name="Neutral 2 2" xfId="3618"/>
    <cellStyle name="Neutral 3" xfId="3619"/>
    <cellStyle name="New Times Roman" xfId="3620"/>
    <cellStyle name="New Times Roman 2" xfId="3621"/>
    <cellStyle name="New Times Roman 2 2" xfId="3622"/>
    <cellStyle name="New Times Roman 2 2 2" xfId="3623"/>
    <cellStyle name="New Times Roman 2 2 3" xfId="3624"/>
    <cellStyle name="New Times Roman 3" xfId="3625"/>
    <cellStyle name="New Times Roman 4" xfId="3626"/>
    <cellStyle name="New Times Roman 5" xfId="3627"/>
    <cellStyle name="New Times Roman 6" xfId="3628"/>
    <cellStyle name="no dec" xfId="3629"/>
    <cellStyle name="no dec 2" xfId="3630"/>
    <cellStyle name="no dec 2 2" xfId="3631"/>
    <cellStyle name="no dec 2 2 2" xfId="3632"/>
    <cellStyle name="no dec 2 2 3" xfId="3633"/>
    <cellStyle name="no dec 3" xfId="3634"/>
    <cellStyle name="no dec 4" xfId="3635"/>
    <cellStyle name="no dec 5" xfId="3636"/>
    <cellStyle name="no dec 6" xfId="3637"/>
    <cellStyle name="Normal" xfId="0" builtinId="0"/>
    <cellStyle name="Normal - Style1" xfId="3638"/>
    <cellStyle name="Normal - 유형1" xfId="3639"/>
    <cellStyle name="Normal 10" xfId="10"/>
    <cellStyle name="Normal 11" xfId="3640"/>
    <cellStyle name="Normal 11 2" xfId="3641"/>
    <cellStyle name="Normal 12" xfId="8"/>
    <cellStyle name="Normal 13" xfId="3642"/>
    <cellStyle name="Normal 14" xfId="3643"/>
    <cellStyle name="Normal 15" xfId="7"/>
    <cellStyle name="Normal 16" xfId="3644"/>
    <cellStyle name="Normal 17" xfId="3645"/>
    <cellStyle name="Normal 18" xfId="3646"/>
    <cellStyle name="Normal 19" xfId="3647"/>
    <cellStyle name="Normal 2" xfId="3648"/>
    <cellStyle name="Normal 2 2" xfId="3649"/>
    <cellStyle name="Normal 20" xfId="3650"/>
    <cellStyle name="Normal 21" xfId="12"/>
    <cellStyle name="Normal 22" xfId="13"/>
    <cellStyle name="Normal 23" xfId="16"/>
    <cellStyle name="Normal 24" xfId="14"/>
    <cellStyle name="Normal 25" xfId="17"/>
    <cellStyle name="Normal 26" xfId="3651"/>
    <cellStyle name="Normal 27" xfId="18"/>
    <cellStyle name="Normal 28" xfId="19"/>
    <cellStyle name="Normal 29" xfId="3652"/>
    <cellStyle name="Normal 3" xfId="3653"/>
    <cellStyle name="Normal 3 2" xfId="3654"/>
    <cellStyle name="Normal 3 2 2" xfId="3655"/>
    <cellStyle name="Normal 3 3" xfId="3656"/>
    <cellStyle name="Normal 30" xfId="3657"/>
    <cellStyle name="Normal 31" xfId="3658"/>
    <cellStyle name="Normal 32" xfId="3659"/>
    <cellStyle name="Normal 33" xfId="3660"/>
    <cellStyle name="Normal 34" xfId="15"/>
    <cellStyle name="Normal 35" xfId="3661"/>
    <cellStyle name="Normal 36" xfId="3662"/>
    <cellStyle name="Normal 37" xfId="3663"/>
    <cellStyle name="Normal 38" xfId="3664"/>
    <cellStyle name="Normal 39" xfId="3665"/>
    <cellStyle name="Normal 4" xfId="3666"/>
    <cellStyle name="Normal 40" xfId="3667"/>
    <cellStyle name="Normal 5" xfId="3668"/>
    <cellStyle name="Normal 6" xfId="3669"/>
    <cellStyle name="Normal 6 2" xfId="3670"/>
    <cellStyle name="Normal 7" xfId="3671"/>
    <cellStyle name="Normal 8" xfId="5"/>
    <cellStyle name="Normal 9" xfId="6"/>
    <cellStyle name="Normal_BC ket qua quy" xfId="2"/>
    <cellStyle name="Normal_GTXL (OK)" xfId="21"/>
    <cellStyle name="Normal_LC tien te TT" xfId="4"/>
    <cellStyle name="Normal_LC tien te TT (OK)" xfId="9"/>
    <cellStyle name="Normal_LC tien te TT quy" xfId="11"/>
    <cellStyle name="Normal_Tong hop bao cao (blank) (version 1)" xfId="3"/>
    <cellStyle name="Normal1" xfId="3672"/>
    <cellStyle name="Normalny_Cennik obowiazuje od 06-08-2001 r (1)" xfId="3673"/>
    <cellStyle name="Note 2" xfId="3674"/>
    <cellStyle name="Note 2 2" xfId="3675"/>
    <cellStyle name="Note 3" xfId="3676"/>
    <cellStyle name="Œ…‹æØ‚è [0.00]_laroux" xfId="3677"/>
    <cellStyle name="Œ…‹æØ‚è_laroux" xfId="3678"/>
    <cellStyle name="oft Excel]_x000d_&#10;Comment=open=/f ‚ðw’è‚·‚é‚ÆAƒ†[ƒU[’è‹`ŠÖ”‚ðŠÖ”“\‚è•t‚¯‚Ìˆê——‚É“o˜^‚·‚é‚±‚Æ‚ª‚Å‚«‚Ü‚·B_x000d_&#10;Maximized" xfId="3679"/>
    <cellStyle name="oft Excel]_x000d_&#10;Comment=The open=/f lines load custom functions into the Paste Function list._x000d_&#10;Maximized=2_x000d_&#10;Basics=1_x000d_&#10;A" xfId="3680"/>
    <cellStyle name="oft Excel]_x000d_&#10;Comment=The open=/f lines load custom functions into the Paste Function list._x000d_&#10;Maximized=2_x000d_&#10;Basics=1_x000d_&#10;A 2" xfId="3681"/>
    <cellStyle name="oft Excel]_x000d_&#10;Comment=The open=/f lines load custom functions into the Paste Function list._x000d_&#10;Maximized=2_x000d_&#10;Basics=1_x000d_&#10;A 2 2" xfId="3682"/>
    <cellStyle name="oft Excel]_x000d_&#10;Comment=The open=/f lines load custom functions into the Paste Function list._x000d_&#10;Maximized=2_x000d_&#10;Basics=1_x000d_&#10;A 2 2 2" xfId="3683"/>
    <cellStyle name="oft Excel]_x000d_&#10;Comment=The open=/f lines load custom functions into the Paste Function list._x000d_&#10;Maximized=2_x000d_&#10;Basics=1_x000d_&#10;A 2 2 3" xfId="3684"/>
    <cellStyle name="oft Excel]_x000d_&#10;Comment=The open=/f lines load custom functions into the Paste Function list._x000d_&#10;Maximized=2_x000d_&#10;Basics=1_x000d_&#10;A 3" xfId="3685"/>
    <cellStyle name="oft Excel]_x000d_&#10;Comment=The open=/f lines load custom functions into the Paste Function list._x000d_&#10;Maximized=2_x000d_&#10;Basics=1_x000d_&#10;A 4" xfId="3686"/>
    <cellStyle name="oft Excel]_x000d_&#10;Comment=The open=/f lines load custom functions into the Paste Function list._x000d_&#10;Maximized=2_x000d_&#10;Basics=1_x000d_&#10;A 5" xfId="3687"/>
    <cellStyle name="oft Excel]_x000d_&#10;Comment=The open=/f lines load custom functions into the Paste Function list._x000d_&#10;Maximized=2_x000d_&#10;Basics=1_x000d_&#10;A 6" xfId="3688"/>
    <cellStyle name="oft Excel]_x000d_&#10;Comment=The open=/f lines load custom functions into the Paste Function list._x000d_&#10;Maximized=3_x000d_&#10;Basics=1_x000d_&#10;A" xfId="3689"/>
    <cellStyle name="oft Excel]_x000d_&#10;Comment=The open=/f lines load custom functions into the Paste Function list._x000d_&#10;Maximized=3_x000d_&#10;Basics=1_x000d_&#10;A 2" xfId="3690"/>
    <cellStyle name="oft Excel]_x000d_&#10;Comment=The open=/f lines load custom functions into the Paste Function list._x000d_&#10;Maximized=3_x000d_&#10;Basics=1_x000d_&#10;A 2 2" xfId="3691"/>
    <cellStyle name="oft Excel]_x000d_&#10;Comment=The open=/f lines load custom functions into the Paste Function list._x000d_&#10;Maximized=3_x000d_&#10;Basics=1_x000d_&#10;A 2 2 2" xfId="3692"/>
    <cellStyle name="oft Excel]_x000d_&#10;Comment=The open=/f lines load custom functions into the Paste Function list._x000d_&#10;Maximized=3_x000d_&#10;Basics=1_x000d_&#10;A 2 2 3" xfId="3693"/>
    <cellStyle name="oft Excel]_x000d_&#10;Comment=The open=/f lines load custom functions into the Paste Function list._x000d_&#10;Maximized=3_x000d_&#10;Basics=1_x000d_&#10;A 3" xfId="3694"/>
    <cellStyle name="oft Excel]_x000d_&#10;Comment=The open=/f lines load custom functions into the Paste Function list._x000d_&#10;Maximized=3_x000d_&#10;Basics=1_x000d_&#10;A 4" xfId="3695"/>
    <cellStyle name="oft Excel]_x000d_&#10;Comment=The open=/f lines load custom functions into the Paste Function list._x000d_&#10;Maximized=3_x000d_&#10;Basics=1_x000d_&#10;A 5" xfId="3696"/>
    <cellStyle name="oft Excel]_x000d_&#10;Comment=The open=/f lines load custom functions into the Paste Function list._x000d_&#10;Maximized=3_x000d_&#10;Basics=1_x000d_&#10;A 6" xfId="3697"/>
    <cellStyle name="Output 2" xfId="3698"/>
    <cellStyle name="Output 2 2" xfId="3699"/>
    <cellStyle name="Output 3" xfId="3700"/>
    <cellStyle name="per.style" xfId="3701"/>
    <cellStyle name="per.style 2" xfId="3702"/>
    <cellStyle name="per.style 2 2" xfId="3703"/>
    <cellStyle name="per.style 2 2 2" xfId="3704"/>
    <cellStyle name="per.style 2 2 3" xfId="3705"/>
    <cellStyle name="per.style 3" xfId="3706"/>
    <cellStyle name="per.style 4" xfId="3707"/>
    <cellStyle name="per.style 5" xfId="3708"/>
    <cellStyle name="per.style 6" xfId="3709"/>
    <cellStyle name="Percent [0]" xfId="3710"/>
    <cellStyle name="Percent [0] 2" xfId="3711"/>
    <cellStyle name="Percent [0] 2 2" xfId="3712"/>
    <cellStyle name="Percent [0] 2 2 2" xfId="3713"/>
    <cellStyle name="Percent [0] 2 2 3" xfId="3714"/>
    <cellStyle name="Percent [0] 3" xfId="3715"/>
    <cellStyle name="Percent [0] 4" xfId="3716"/>
    <cellStyle name="Percent [0] 5" xfId="3717"/>
    <cellStyle name="Percent [0] 6" xfId="3718"/>
    <cellStyle name="Percent [00]" xfId="3719"/>
    <cellStyle name="Percent [00] 2" xfId="3720"/>
    <cellStyle name="Percent [00] 2 2" xfId="3721"/>
    <cellStyle name="Percent [00] 2 2 2" xfId="3722"/>
    <cellStyle name="Percent [00] 2 2 3" xfId="3723"/>
    <cellStyle name="Percent [00] 3" xfId="3724"/>
    <cellStyle name="Percent [00] 4" xfId="3725"/>
    <cellStyle name="Percent [00] 5" xfId="3726"/>
    <cellStyle name="Percent [00] 6" xfId="3727"/>
    <cellStyle name="Percent [2]" xfId="3728"/>
    <cellStyle name="Percent [2] 2" xfId="3729"/>
    <cellStyle name="Percent [2] 2 2" xfId="3730"/>
    <cellStyle name="Percent [2] 2 2 2" xfId="3731"/>
    <cellStyle name="Percent [2] 2 2 3" xfId="3732"/>
    <cellStyle name="Percent [2] 3" xfId="3733"/>
    <cellStyle name="Percent [2] 4" xfId="3734"/>
    <cellStyle name="Percent [2] 5" xfId="3735"/>
    <cellStyle name="Percent [2] 6" xfId="3736"/>
    <cellStyle name="Phong" xfId="3737"/>
    <cellStyle name="PrePop Currency (0)" xfId="3738"/>
    <cellStyle name="PrePop Currency (0) 2" xfId="3739"/>
    <cellStyle name="PrePop Currency (0) 2 2" xfId="3740"/>
    <cellStyle name="PrePop Currency (0) 2 2 2" xfId="3741"/>
    <cellStyle name="PrePop Currency (0) 2 2 3" xfId="3742"/>
    <cellStyle name="PrePop Currency (0) 3" xfId="3743"/>
    <cellStyle name="PrePop Currency (0) 4" xfId="3744"/>
    <cellStyle name="PrePop Currency (0) 5" xfId="3745"/>
    <cellStyle name="PrePop Currency (0) 6" xfId="3746"/>
    <cellStyle name="PrePop Currency (2)" xfId="3747"/>
    <cellStyle name="PrePop Units (0)" xfId="3748"/>
    <cellStyle name="PrePop Units (0) 2" xfId="3749"/>
    <cellStyle name="PrePop Units (0) 2 2" xfId="3750"/>
    <cellStyle name="PrePop Units (0) 2 2 2" xfId="3751"/>
    <cellStyle name="PrePop Units (0) 2 2 3" xfId="3752"/>
    <cellStyle name="PrePop Units (0) 3" xfId="3753"/>
    <cellStyle name="PrePop Units (0) 4" xfId="3754"/>
    <cellStyle name="PrePop Units (0) 5" xfId="3755"/>
    <cellStyle name="PrePop Units (0) 6" xfId="3756"/>
    <cellStyle name="PrePop Units (1)" xfId="3757"/>
    <cellStyle name="PrePop Units (1) 2" xfId="3758"/>
    <cellStyle name="PrePop Units (1) 2 2" xfId="3759"/>
    <cellStyle name="PrePop Units (1) 2 2 2" xfId="3760"/>
    <cellStyle name="PrePop Units (1) 2 2 3" xfId="3761"/>
    <cellStyle name="PrePop Units (1) 3" xfId="3762"/>
    <cellStyle name="PrePop Units (1) 4" xfId="3763"/>
    <cellStyle name="PrePop Units (1) 5" xfId="3764"/>
    <cellStyle name="PrePop Units (1) 6" xfId="3765"/>
    <cellStyle name="PrePop Units (2)" xfId="3766"/>
    <cellStyle name="pricing" xfId="3767"/>
    <cellStyle name="PSChar" xfId="3768"/>
    <cellStyle name="PSHeading" xfId="3769"/>
    <cellStyle name="regstoresfromspecstores" xfId="3770"/>
    <cellStyle name="regstoresfromspecstores 2" xfId="3771"/>
    <cellStyle name="regstoresfromspecstores 2 2" xfId="3772"/>
    <cellStyle name="regstoresfromspecstores 2 2 2" xfId="3773"/>
    <cellStyle name="regstoresfromspecstores 2 2 3" xfId="3774"/>
    <cellStyle name="regstoresfromspecstores 3" xfId="3775"/>
    <cellStyle name="regstoresfromspecstores 4" xfId="3776"/>
    <cellStyle name="regstoresfromspecstores 5" xfId="3777"/>
    <cellStyle name="regstoresfromspecstores 6" xfId="3778"/>
    <cellStyle name="RevList" xfId="3779"/>
    <cellStyle name="s]_x000d_&#10;spooler=yes_x000d_&#10;load=_x000d_&#10;Beep=yes_x000d_&#10;NullPort=None_x000d_&#10;BorderWidth=3_x000d_&#10;CursorBlinkRate=1200_x000d_&#10;DoubleClickSpeed=452_x000d_&#10;Programs=co" xfId="3780"/>
    <cellStyle name="s]_x000d_&#10;spooler=yes_x000d_&#10;load=_x000d_&#10;Beep=yes_x000d_&#10;NullPort=None_x000d_&#10;BorderWidth=3_x000d_&#10;CursorBlinkRate=1200_x000d_&#10;DoubleClickSpeed=452_x000d_&#10;Programs=co 2" xfId="3781"/>
    <cellStyle name="s]_x000d_&#10;spooler=yes_x000d_&#10;load=_x000d_&#10;Beep=yes_x000d_&#10;NullPort=None_x000d_&#10;BorderWidth=3_x000d_&#10;CursorBlinkRate=1200_x000d_&#10;DoubleClickSpeed=452_x000d_&#10;Programs=co 2 2" xfId="3782"/>
    <cellStyle name="s]_x000d_&#10;spooler=yes_x000d_&#10;load=_x000d_&#10;Beep=yes_x000d_&#10;NullPort=None_x000d_&#10;BorderWidth=3_x000d_&#10;CursorBlinkRate=1200_x000d_&#10;DoubleClickSpeed=452_x000d_&#10;Programs=co 2 2 2" xfId="3783"/>
    <cellStyle name="s]_x000d_&#10;spooler=yes_x000d_&#10;load=_x000d_&#10;Beep=yes_x000d_&#10;NullPort=None_x000d_&#10;BorderWidth=3_x000d_&#10;CursorBlinkRate=1200_x000d_&#10;DoubleClickSpeed=452_x000d_&#10;Programs=co 2 2 3" xfId="3784"/>
    <cellStyle name="s]_x000d_&#10;spooler=yes_x000d_&#10;load=_x000d_&#10;Beep=yes_x000d_&#10;NullPort=None_x000d_&#10;BorderWidth=3_x000d_&#10;CursorBlinkRate=1200_x000d_&#10;DoubleClickSpeed=452_x000d_&#10;Programs=co 3" xfId="3785"/>
    <cellStyle name="s]_x000d_&#10;spooler=yes_x000d_&#10;load=_x000d_&#10;Beep=yes_x000d_&#10;NullPort=None_x000d_&#10;BorderWidth=3_x000d_&#10;CursorBlinkRate=1200_x000d_&#10;DoubleClickSpeed=452_x000d_&#10;Programs=co 4" xfId="3786"/>
    <cellStyle name="s]_x000d_&#10;spooler=yes_x000d_&#10;load=_x000d_&#10;Beep=yes_x000d_&#10;NullPort=None_x000d_&#10;BorderWidth=3_x000d_&#10;CursorBlinkRate=1200_x000d_&#10;DoubleClickSpeed=452_x000d_&#10;Programs=co 5" xfId="3787"/>
    <cellStyle name="s]_x000d_&#10;spooler=yes_x000d_&#10;load=_x000d_&#10;Beep=yes_x000d_&#10;NullPort=None_x000d_&#10;BorderWidth=3_x000d_&#10;CursorBlinkRate=1200_x000d_&#10;DoubleClickSpeed=452_x000d_&#10;Programs=co 6" xfId="3788"/>
    <cellStyle name="SAPBEXaggData" xfId="3789"/>
    <cellStyle name="SAPBEXaggData 2" xfId="3790"/>
    <cellStyle name="SAPBEXaggData 2 2" xfId="3791"/>
    <cellStyle name="SAPBEXaggData 2 2 2" xfId="3792"/>
    <cellStyle name="SAPBEXaggData 2 2 3" xfId="3793"/>
    <cellStyle name="SAPBEXaggData 3" xfId="3794"/>
    <cellStyle name="SAPBEXaggData 4" xfId="3795"/>
    <cellStyle name="SAPBEXaggData 5" xfId="3796"/>
    <cellStyle name="SAPBEXaggData 6" xfId="3797"/>
    <cellStyle name="SAPBEXaggDataEmph" xfId="3798"/>
    <cellStyle name="SAPBEXaggDataEmph 2" xfId="3799"/>
    <cellStyle name="SAPBEXaggDataEmph 2 2" xfId="3800"/>
    <cellStyle name="SAPBEXaggDataEmph 2 2 2" xfId="3801"/>
    <cellStyle name="SAPBEXaggDataEmph 2 2 3" xfId="3802"/>
    <cellStyle name="SAPBEXaggDataEmph 3" xfId="3803"/>
    <cellStyle name="SAPBEXaggDataEmph 4" xfId="3804"/>
    <cellStyle name="SAPBEXaggDataEmph 5" xfId="3805"/>
    <cellStyle name="SAPBEXaggDataEmph 6" xfId="3806"/>
    <cellStyle name="SAPBEXaggItem" xfId="3807"/>
    <cellStyle name="SAPBEXaggItem 2" xfId="3808"/>
    <cellStyle name="SAPBEXaggItem 2 2" xfId="3809"/>
    <cellStyle name="SAPBEXaggItem 2 2 2" xfId="3810"/>
    <cellStyle name="SAPBEXaggItem 2 2 3" xfId="3811"/>
    <cellStyle name="SAPBEXaggItem 3" xfId="3812"/>
    <cellStyle name="SAPBEXaggItem 4" xfId="3813"/>
    <cellStyle name="SAPBEXaggItem 5" xfId="3814"/>
    <cellStyle name="SAPBEXaggItem 6" xfId="3815"/>
    <cellStyle name="SAPBEXchaText" xfId="3816"/>
    <cellStyle name="SAPBEXchaText 2" xfId="3817"/>
    <cellStyle name="SAPBEXchaText 2 2" xfId="3818"/>
    <cellStyle name="SAPBEXchaText 2 2 2" xfId="3819"/>
    <cellStyle name="SAPBEXchaText 2 2 3" xfId="3820"/>
    <cellStyle name="SAPBEXchaText 3" xfId="3821"/>
    <cellStyle name="SAPBEXchaText 4" xfId="3822"/>
    <cellStyle name="SAPBEXchaText 5" xfId="3823"/>
    <cellStyle name="SAPBEXchaText 6" xfId="3824"/>
    <cellStyle name="SAPBEXexcBad7" xfId="3825"/>
    <cellStyle name="SAPBEXexcBad7 2" xfId="3826"/>
    <cellStyle name="SAPBEXexcBad7 2 2" xfId="3827"/>
    <cellStyle name="SAPBEXexcBad7 2 2 2" xfId="3828"/>
    <cellStyle name="SAPBEXexcBad7 2 2 3" xfId="3829"/>
    <cellStyle name="SAPBEXexcBad7 3" xfId="3830"/>
    <cellStyle name="SAPBEXexcBad7 4" xfId="3831"/>
    <cellStyle name="SAPBEXexcBad7 5" xfId="3832"/>
    <cellStyle name="SAPBEXexcBad7 6" xfId="3833"/>
    <cellStyle name="SAPBEXexcBad8" xfId="3834"/>
    <cellStyle name="SAPBEXexcBad8 2" xfId="3835"/>
    <cellStyle name="SAPBEXexcBad8 2 2" xfId="3836"/>
    <cellStyle name="SAPBEXexcBad8 2 2 2" xfId="3837"/>
    <cellStyle name="SAPBEXexcBad8 2 2 3" xfId="3838"/>
    <cellStyle name="SAPBEXexcBad8 3" xfId="3839"/>
    <cellStyle name="SAPBEXexcBad8 4" xfId="3840"/>
    <cellStyle name="SAPBEXexcBad8 5" xfId="3841"/>
    <cellStyle name="SAPBEXexcBad8 6" xfId="3842"/>
    <cellStyle name="SAPBEXexcBad9" xfId="3843"/>
    <cellStyle name="SAPBEXexcBad9 2" xfId="3844"/>
    <cellStyle name="SAPBEXexcBad9 2 2" xfId="3845"/>
    <cellStyle name="SAPBEXexcBad9 2 2 2" xfId="3846"/>
    <cellStyle name="SAPBEXexcBad9 2 2 3" xfId="3847"/>
    <cellStyle name="SAPBEXexcBad9 3" xfId="3848"/>
    <cellStyle name="SAPBEXexcBad9 4" xfId="3849"/>
    <cellStyle name="SAPBEXexcBad9 5" xfId="3850"/>
    <cellStyle name="SAPBEXexcBad9 6" xfId="3851"/>
    <cellStyle name="SAPBEXexcCritical4" xfId="3852"/>
    <cellStyle name="SAPBEXexcCritical4 2" xfId="3853"/>
    <cellStyle name="SAPBEXexcCritical4 2 2" xfId="3854"/>
    <cellStyle name="SAPBEXexcCritical4 2 2 2" xfId="3855"/>
    <cellStyle name="SAPBEXexcCritical4 2 2 3" xfId="3856"/>
    <cellStyle name="SAPBEXexcCritical4 3" xfId="3857"/>
    <cellStyle name="SAPBEXexcCritical4 4" xfId="3858"/>
    <cellStyle name="SAPBEXexcCritical4 5" xfId="3859"/>
    <cellStyle name="SAPBEXexcCritical4 6" xfId="3860"/>
    <cellStyle name="SAPBEXexcCritical5" xfId="3861"/>
    <cellStyle name="SAPBEXexcCritical5 2" xfId="3862"/>
    <cellStyle name="SAPBEXexcCritical5 2 2" xfId="3863"/>
    <cellStyle name="SAPBEXexcCritical5 2 2 2" xfId="3864"/>
    <cellStyle name="SAPBEXexcCritical5 2 2 3" xfId="3865"/>
    <cellStyle name="SAPBEXexcCritical5 3" xfId="3866"/>
    <cellStyle name="SAPBEXexcCritical5 4" xfId="3867"/>
    <cellStyle name="SAPBEXexcCritical5 5" xfId="3868"/>
    <cellStyle name="SAPBEXexcCritical5 6" xfId="3869"/>
    <cellStyle name="SAPBEXexcCritical6" xfId="3870"/>
    <cellStyle name="SAPBEXexcCritical6 2" xfId="3871"/>
    <cellStyle name="SAPBEXexcCritical6 2 2" xfId="3872"/>
    <cellStyle name="SAPBEXexcCritical6 2 2 2" xfId="3873"/>
    <cellStyle name="SAPBEXexcCritical6 2 2 3" xfId="3874"/>
    <cellStyle name="SAPBEXexcCritical6 3" xfId="3875"/>
    <cellStyle name="SAPBEXexcCritical6 4" xfId="3876"/>
    <cellStyle name="SAPBEXexcCritical6 5" xfId="3877"/>
    <cellStyle name="SAPBEXexcCritical6 6" xfId="3878"/>
    <cellStyle name="SAPBEXexcGood1" xfId="3879"/>
    <cellStyle name="SAPBEXexcGood1 2" xfId="3880"/>
    <cellStyle name="SAPBEXexcGood1 2 2" xfId="3881"/>
    <cellStyle name="SAPBEXexcGood1 2 2 2" xfId="3882"/>
    <cellStyle name="SAPBEXexcGood1 2 2 3" xfId="3883"/>
    <cellStyle name="SAPBEXexcGood1 3" xfId="3884"/>
    <cellStyle name="SAPBEXexcGood1 4" xfId="3885"/>
    <cellStyle name="SAPBEXexcGood1 5" xfId="3886"/>
    <cellStyle name="SAPBEXexcGood1 6" xfId="3887"/>
    <cellStyle name="SAPBEXexcGood2" xfId="3888"/>
    <cellStyle name="SAPBEXexcGood2 2" xfId="3889"/>
    <cellStyle name="SAPBEXexcGood2 2 2" xfId="3890"/>
    <cellStyle name="SAPBEXexcGood2 2 2 2" xfId="3891"/>
    <cellStyle name="SAPBEXexcGood2 2 2 3" xfId="3892"/>
    <cellStyle name="SAPBEXexcGood2 3" xfId="3893"/>
    <cellStyle name="SAPBEXexcGood2 4" xfId="3894"/>
    <cellStyle name="SAPBEXexcGood2 5" xfId="3895"/>
    <cellStyle name="SAPBEXexcGood2 6" xfId="3896"/>
    <cellStyle name="SAPBEXexcGood3" xfId="3897"/>
    <cellStyle name="SAPBEXexcGood3 2" xfId="3898"/>
    <cellStyle name="SAPBEXexcGood3 2 2" xfId="3899"/>
    <cellStyle name="SAPBEXexcGood3 2 2 2" xfId="3900"/>
    <cellStyle name="SAPBEXexcGood3 2 2 3" xfId="3901"/>
    <cellStyle name="SAPBEXexcGood3 3" xfId="3902"/>
    <cellStyle name="SAPBEXexcGood3 4" xfId="3903"/>
    <cellStyle name="SAPBEXexcGood3 5" xfId="3904"/>
    <cellStyle name="SAPBEXexcGood3 6" xfId="3905"/>
    <cellStyle name="SAPBEXfilterDrill" xfId="3906"/>
    <cellStyle name="SAPBEXfilterDrill 2" xfId="3907"/>
    <cellStyle name="SAPBEXfilterDrill 2 2" xfId="3908"/>
    <cellStyle name="SAPBEXfilterDrill 2 2 2" xfId="3909"/>
    <cellStyle name="SAPBEXfilterDrill 2 2 3" xfId="3910"/>
    <cellStyle name="SAPBEXfilterDrill 3" xfId="3911"/>
    <cellStyle name="SAPBEXfilterDrill 4" xfId="3912"/>
    <cellStyle name="SAPBEXfilterDrill 5" xfId="3913"/>
    <cellStyle name="SAPBEXfilterDrill 6" xfId="3914"/>
    <cellStyle name="SAPBEXfilterItem" xfId="3915"/>
    <cellStyle name="SAPBEXfilterItem 2" xfId="3916"/>
    <cellStyle name="SAPBEXfilterItem 2 2" xfId="3917"/>
    <cellStyle name="SAPBEXfilterItem 2 2 2" xfId="3918"/>
    <cellStyle name="SAPBEXfilterItem 2 2 3" xfId="3919"/>
    <cellStyle name="SAPBEXfilterItem 3" xfId="3920"/>
    <cellStyle name="SAPBEXfilterItem 4" xfId="3921"/>
    <cellStyle name="SAPBEXfilterItem 5" xfId="3922"/>
    <cellStyle name="SAPBEXfilterItem 6" xfId="3923"/>
    <cellStyle name="SAPBEXfilterText" xfId="3924"/>
    <cellStyle name="SAPBEXfilterText 2" xfId="3925"/>
    <cellStyle name="SAPBEXfilterText 2 2" xfId="3926"/>
    <cellStyle name="SAPBEXfilterText 2 2 2" xfId="3927"/>
    <cellStyle name="SAPBEXfilterText 2 2 3" xfId="3928"/>
    <cellStyle name="SAPBEXfilterText 3" xfId="3929"/>
    <cellStyle name="SAPBEXfilterText 4" xfId="3930"/>
    <cellStyle name="SAPBEXfilterText 5" xfId="3931"/>
    <cellStyle name="SAPBEXfilterText 6" xfId="3932"/>
    <cellStyle name="SAPBEXformats" xfId="3933"/>
    <cellStyle name="SAPBEXformats 2" xfId="3934"/>
    <cellStyle name="SAPBEXformats 2 2" xfId="3935"/>
    <cellStyle name="SAPBEXformats 2 2 2" xfId="3936"/>
    <cellStyle name="SAPBEXformats 2 2 3" xfId="3937"/>
    <cellStyle name="SAPBEXformats 3" xfId="3938"/>
    <cellStyle name="SAPBEXformats 4" xfId="3939"/>
    <cellStyle name="SAPBEXformats 5" xfId="3940"/>
    <cellStyle name="SAPBEXformats 6" xfId="3941"/>
    <cellStyle name="SAPBEXheaderItem" xfId="3942"/>
    <cellStyle name="SAPBEXheaderItem 2" xfId="3943"/>
    <cellStyle name="SAPBEXheaderItem 2 2" xfId="3944"/>
    <cellStyle name="SAPBEXheaderItem 2 2 2" xfId="3945"/>
    <cellStyle name="SAPBEXheaderItem 2 2 3" xfId="3946"/>
    <cellStyle name="SAPBEXheaderItem 3" xfId="3947"/>
    <cellStyle name="SAPBEXheaderItem 4" xfId="3948"/>
    <cellStyle name="SAPBEXheaderItem 5" xfId="3949"/>
    <cellStyle name="SAPBEXheaderItem 6" xfId="3950"/>
    <cellStyle name="SAPBEXheaderText" xfId="3951"/>
    <cellStyle name="SAPBEXheaderText 2" xfId="3952"/>
    <cellStyle name="SAPBEXheaderText 2 2" xfId="3953"/>
    <cellStyle name="SAPBEXheaderText 2 2 2" xfId="3954"/>
    <cellStyle name="SAPBEXheaderText 2 2 3" xfId="3955"/>
    <cellStyle name="SAPBEXheaderText 3" xfId="3956"/>
    <cellStyle name="SAPBEXheaderText 4" xfId="3957"/>
    <cellStyle name="SAPBEXheaderText 5" xfId="3958"/>
    <cellStyle name="SAPBEXheaderText 6" xfId="3959"/>
    <cellStyle name="SAPBEXresData" xfId="3960"/>
    <cellStyle name="SAPBEXresData 2" xfId="3961"/>
    <cellStyle name="SAPBEXresData 2 2" xfId="3962"/>
    <cellStyle name="SAPBEXresData 2 2 2" xfId="3963"/>
    <cellStyle name="SAPBEXresData 2 2 3" xfId="3964"/>
    <cellStyle name="SAPBEXresData 3" xfId="3965"/>
    <cellStyle name="SAPBEXresData 4" xfId="3966"/>
    <cellStyle name="SAPBEXresData 5" xfId="3967"/>
    <cellStyle name="SAPBEXresData 6" xfId="3968"/>
    <cellStyle name="SAPBEXresDataEmph" xfId="3969"/>
    <cellStyle name="SAPBEXresDataEmph 2" xfId="3970"/>
    <cellStyle name="SAPBEXresDataEmph 2 2" xfId="3971"/>
    <cellStyle name="SAPBEXresDataEmph 2 2 2" xfId="3972"/>
    <cellStyle name="SAPBEXresDataEmph 2 2 3" xfId="3973"/>
    <cellStyle name="SAPBEXresDataEmph 3" xfId="3974"/>
    <cellStyle name="SAPBEXresDataEmph 4" xfId="3975"/>
    <cellStyle name="SAPBEXresDataEmph 5" xfId="3976"/>
    <cellStyle name="SAPBEXresDataEmph 6" xfId="3977"/>
    <cellStyle name="SAPBEXresItem" xfId="3978"/>
    <cellStyle name="SAPBEXresItem 2" xfId="3979"/>
    <cellStyle name="SAPBEXresItem 2 2" xfId="3980"/>
    <cellStyle name="SAPBEXresItem 2 2 2" xfId="3981"/>
    <cellStyle name="SAPBEXresItem 2 2 3" xfId="3982"/>
    <cellStyle name="SAPBEXresItem 3" xfId="3983"/>
    <cellStyle name="SAPBEXresItem 4" xfId="3984"/>
    <cellStyle name="SAPBEXresItem 5" xfId="3985"/>
    <cellStyle name="SAPBEXresItem 6" xfId="3986"/>
    <cellStyle name="SAPBEXstdData" xfId="3987"/>
    <cellStyle name="SAPBEXstdData 2" xfId="3988"/>
    <cellStyle name="SAPBEXstdData 2 2" xfId="3989"/>
    <cellStyle name="SAPBEXstdData 2 2 2" xfId="3990"/>
    <cellStyle name="SAPBEXstdData 2 2 3" xfId="3991"/>
    <cellStyle name="SAPBEXstdData 3" xfId="3992"/>
    <cellStyle name="SAPBEXstdData 4" xfId="3993"/>
    <cellStyle name="SAPBEXstdData 5" xfId="3994"/>
    <cellStyle name="SAPBEXstdData 6" xfId="3995"/>
    <cellStyle name="SAPBEXstdDataEmph" xfId="3996"/>
    <cellStyle name="SAPBEXstdDataEmph 2" xfId="3997"/>
    <cellStyle name="SAPBEXstdDataEmph 2 2" xfId="3998"/>
    <cellStyle name="SAPBEXstdDataEmph 2 2 2" xfId="3999"/>
    <cellStyle name="SAPBEXstdDataEmph 2 2 3" xfId="4000"/>
    <cellStyle name="SAPBEXstdDataEmph 3" xfId="4001"/>
    <cellStyle name="SAPBEXstdDataEmph 4" xfId="4002"/>
    <cellStyle name="SAPBEXstdDataEmph 5" xfId="4003"/>
    <cellStyle name="SAPBEXstdDataEmph 6" xfId="4004"/>
    <cellStyle name="SAPBEXstdItem" xfId="4005"/>
    <cellStyle name="SAPBEXstdItem 2" xfId="4006"/>
    <cellStyle name="SAPBEXstdItem 2 2" xfId="4007"/>
    <cellStyle name="SAPBEXstdItem 2 2 2" xfId="4008"/>
    <cellStyle name="SAPBEXstdItem 2 2 3" xfId="4009"/>
    <cellStyle name="SAPBEXstdItem 3" xfId="4010"/>
    <cellStyle name="SAPBEXstdItem 4" xfId="4011"/>
    <cellStyle name="SAPBEXstdItem 5" xfId="4012"/>
    <cellStyle name="SAPBEXstdItem 6" xfId="4013"/>
    <cellStyle name="SAPBEXtitle" xfId="4014"/>
    <cellStyle name="SAPBEXtitle 2" xfId="4015"/>
    <cellStyle name="SAPBEXtitle 2 2" xfId="4016"/>
    <cellStyle name="SAPBEXtitle 2 2 2" xfId="4017"/>
    <cellStyle name="SAPBEXtitle 2 2 3" xfId="4018"/>
    <cellStyle name="SAPBEXtitle 3" xfId="4019"/>
    <cellStyle name="SAPBEXtitle 4" xfId="4020"/>
    <cellStyle name="SAPBEXtitle 5" xfId="4021"/>
    <cellStyle name="SAPBEXtitle 6" xfId="4022"/>
    <cellStyle name="SAPBEXundefined" xfId="4023"/>
    <cellStyle name="SAPBEXundefined 2" xfId="4024"/>
    <cellStyle name="SAPBEXundefined 2 2" xfId="4025"/>
    <cellStyle name="SAPBEXundefined 2 2 2" xfId="4026"/>
    <cellStyle name="SAPBEXundefined 2 2 3" xfId="4027"/>
    <cellStyle name="SAPBEXundefined 3" xfId="4028"/>
    <cellStyle name="SAPBEXundefined 4" xfId="4029"/>
    <cellStyle name="SAPBEXundefined 5" xfId="4030"/>
    <cellStyle name="SAPBEXundefined 6" xfId="4031"/>
    <cellStyle name="_x0001_sç?" xfId="4032"/>
    <cellStyle name="serJet 1200 Series PCL 6" xfId="4033"/>
    <cellStyle name="SHADEDSTORES" xfId="4034"/>
    <cellStyle name="SHADEDSTORES 2" xfId="4035"/>
    <cellStyle name="SHADEDSTORES 2 2" xfId="4036"/>
    <cellStyle name="SHADEDSTORES 2 2 2" xfId="4037"/>
    <cellStyle name="SHADEDSTORES 2 2 3" xfId="4038"/>
    <cellStyle name="SHADEDSTORES 3" xfId="4039"/>
    <cellStyle name="SHADEDSTORES 4" xfId="4040"/>
    <cellStyle name="SHADEDSTORES 5" xfId="4041"/>
    <cellStyle name="SHADEDSTORES 6" xfId="4042"/>
    <cellStyle name="Siêu nối kết_TH chi phi SX 2005" xfId="4043"/>
    <cellStyle name="specstores" xfId="4044"/>
    <cellStyle name="specstores 2" xfId="4045"/>
    <cellStyle name="specstores 2 2" xfId="4046"/>
    <cellStyle name="specstores 2 2 2" xfId="4047"/>
    <cellStyle name="specstores 2 2 3" xfId="4048"/>
    <cellStyle name="specstores 3" xfId="4049"/>
    <cellStyle name="specstores 4" xfId="4050"/>
    <cellStyle name="specstores 5" xfId="4051"/>
    <cellStyle name="specstores 6" xfId="4052"/>
    <cellStyle name="Standard_NEGS" xfId="4053"/>
    <cellStyle name="STTDG" xfId="4054"/>
    <cellStyle name="Style 1" xfId="4055"/>
    <cellStyle name="Style 1 2" xfId="4056"/>
    <cellStyle name="Style 1 2 2" xfId="4057"/>
    <cellStyle name="Style 1 2 2 2" xfId="4058"/>
    <cellStyle name="Style 1 2 2 3" xfId="4059"/>
    <cellStyle name="Style 1 3" xfId="4060"/>
    <cellStyle name="Style 1 4" xfId="4061"/>
    <cellStyle name="Style 1 5" xfId="4062"/>
    <cellStyle name="Style 1 6" xfId="4063"/>
    <cellStyle name="Style 10" xfId="4064"/>
    <cellStyle name="Style 11" xfId="4065"/>
    <cellStyle name="Style 12" xfId="4066"/>
    <cellStyle name="Style 13" xfId="4067"/>
    <cellStyle name="Style 14" xfId="4068"/>
    <cellStyle name="Style 15" xfId="4069"/>
    <cellStyle name="Style 15 2" xfId="4070"/>
    <cellStyle name="Style 15 2 2" xfId="4071"/>
    <cellStyle name="Style 15 2 2 2" xfId="4072"/>
    <cellStyle name="Style 15 2 2 3" xfId="4073"/>
    <cellStyle name="Style 15 3" xfId="4074"/>
    <cellStyle name="Style 15 4" xfId="4075"/>
    <cellStyle name="Style 15 5" xfId="4076"/>
    <cellStyle name="Style 15 6" xfId="4077"/>
    <cellStyle name="Style 16" xfId="4078"/>
    <cellStyle name="Style 16 2" xfId="4079"/>
    <cellStyle name="Style 16 2 2" xfId="4080"/>
    <cellStyle name="Style 16 2 2 2" xfId="4081"/>
    <cellStyle name="Style 16 2 2 3" xfId="4082"/>
    <cellStyle name="Style 16 3" xfId="4083"/>
    <cellStyle name="Style 16 4" xfId="4084"/>
    <cellStyle name="Style 16 5" xfId="4085"/>
    <cellStyle name="Style 16 6" xfId="4086"/>
    <cellStyle name="Style 17" xfId="4087"/>
    <cellStyle name="Style 18" xfId="4088"/>
    <cellStyle name="Style 18 2" xfId="4089"/>
    <cellStyle name="Style 18 2 2" xfId="4090"/>
    <cellStyle name="Style 18 2 2 2" xfId="4091"/>
    <cellStyle name="Style 18 2 2 3" xfId="4092"/>
    <cellStyle name="Style 18 3" xfId="4093"/>
    <cellStyle name="Style 18 4" xfId="4094"/>
    <cellStyle name="Style 18 5" xfId="4095"/>
    <cellStyle name="Style 18 6" xfId="4096"/>
    <cellStyle name="Style 19" xfId="4097"/>
    <cellStyle name="Style 19 2" xfId="4098"/>
    <cellStyle name="Style 19 2 2" xfId="4099"/>
    <cellStyle name="Style 19 2 2 2" xfId="4100"/>
    <cellStyle name="Style 19 2 2 3" xfId="4101"/>
    <cellStyle name="Style 19 3" xfId="4102"/>
    <cellStyle name="Style 19 4" xfId="4103"/>
    <cellStyle name="Style 19 5" xfId="4104"/>
    <cellStyle name="Style 19 6" xfId="4105"/>
    <cellStyle name="Style 2" xfId="4106"/>
    <cellStyle name="Style 20" xfId="4107"/>
    <cellStyle name="Style 21" xfId="4108"/>
    <cellStyle name="Style 22" xfId="4109"/>
    <cellStyle name="Style 23" xfId="4110"/>
    <cellStyle name="Style 23 2" xfId="4111"/>
    <cellStyle name="Style 23 2 2" xfId="4112"/>
    <cellStyle name="Style 23 2 2 2" xfId="4113"/>
    <cellStyle name="Style 23 2 2 3" xfId="4114"/>
    <cellStyle name="Style 23 3" xfId="4115"/>
    <cellStyle name="Style 23 4" xfId="4116"/>
    <cellStyle name="Style 23 5" xfId="4117"/>
    <cellStyle name="Style 23 6" xfId="4118"/>
    <cellStyle name="Style 24" xfId="4119"/>
    <cellStyle name="Style 25" xfId="4120"/>
    <cellStyle name="Style 26" xfId="4121"/>
    <cellStyle name="Style 3" xfId="4122"/>
    <cellStyle name="Style 4" xfId="4123"/>
    <cellStyle name="Style 5" xfId="4124"/>
    <cellStyle name="Style 6" xfId="4125"/>
    <cellStyle name="Style 6 2" xfId="4126"/>
    <cellStyle name="Style 6 2 2" xfId="4127"/>
    <cellStyle name="Style 6 2 2 2" xfId="4128"/>
    <cellStyle name="Style 6 2 2 3" xfId="4129"/>
    <cellStyle name="Style 6 3" xfId="4130"/>
    <cellStyle name="Style 6 4" xfId="4131"/>
    <cellStyle name="Style 6 5" xfId="4132"/>
    <cellStyle name="Style 6 6" xfId="4133"/>
    <cellStyle name="Style 7" xfId="4134"/>
    <cellStyle name="Style 7 2" xfId="4135"/>
    <cellStyle name="Style 7 2 2" xfId="4136"/>
    <cellStyle name="Style 7 2 2 2" xfId="4137"/>
    <cellStyle name="Style 7 2 2 3" xfId="4138"/>
    <cellStyle name="Style 7 3" xfId="4139"/>
    <cellStyle name="Style 7 4" xfId="4140"/>
    <cellStyle name="Style 7 5" xfId="4141"/>
    <cellStyle name="Style 7 6" xfId="4142"/>
    <cellStyle name="Style 8" xfId="4143"/>
    <cellStyle name="Style 9" xfId="4144"/>
    <cellStyle name="subhead" xfId="4145"/>
    <cellStyle name="Subtotal" xfId="4146"/>
    <cellStyle name="T" xfId="4147"/>
    <cellStyle name="T 2" xfId="4148"/>
    <cellStyle name="T 2 2" xfId="4149"/>
    <cellStyle name="T 2 2 2" xfId="4150"/>
    <cellStyle name="T 2 2 3" xfId="4151"/>
    <cellStyle name="T 3" xfId="4152"/>
    <cellStyle name="T 4" xfId="4153"/>
    <cellStyle name="T 5" xfId="4154"/>
    <cellStyle name="T 6" xfId="4155"/>
    <cellStyle name="T_BC kiem toan 9 thang nam 2011" xfId="4156"/>
    <cellStyle name="T_BC kiem toan Cty XD 565 2008(ok)" xfId="4157"/>
    <cellStyle name="T_BC kiem toan Cty XD 565 2008(ok) 2" xfId="4158"/>
    <cellStyle name="T_BC kiem toan Cty XD 565 2008(ok) 2 2" xfId="4159"/>
    <cellStyle name="T_BC kiem toan Cty XD 565 2008(ok) 2 2 2" xfId="4160"/>
    <cellStyle name="T_BC kiem toan Cty XD 565 2008(ok) 2 2 3" xfId="4161"/>
    <cellStyle name="T_BC kiem toan Cty XD 565 2008(ok) 3" xfId="4162"/>
    <cellStyle name="T_BC kiem toan Cty XD 565 2008(ok) 4" xfId="4163"/>
    <cellStyle name="T_BC kiem toan Cty XD 565 2008(ok) 5" xfId="4164"/>
    <cellStyle name="T_BC kiem toan Cty XD 565 2008(ok) 6" xfId="4165"/>
    <cellStyle name="T_Book1" xfId="4166"/>
    <cellStyle name="T_Book1 2" xfId="4167"/>
    <cellStyle name="T_Book1 2 2" xfId="4168"/>
    <cellStyle name="T_Book1 2 2 2" xfId="4169"/>
    <cellStyle name="T_Book1 2 2 3" xfId="4170"/>
    <cellStyle name="T_Book1 3" xfId="4171"/>
    <cellStyle name="T_Book1 4" xfId="4172"/>
    <cellStyle name="T_Book1 5" xfId="4173"/>
    <cellStyle name="T_Book1 6" xfId="4174"/>
    <cellStyle name="T_Book1_1" xfId="4175"/>
    <cellStyle name="T_Book1_1 2" xfId="4176"/>
    <cellStyle name="T_Book1_1 2 2" xfId="4177"/>
    <cellStyle name="T_Book1_1 2 2 2" xfId="4178"/>
    <cellStyle name="T_Book1_1 2 2 3" xfId="4179"/>
    <cellStyle name="T_Book1_1 3" xfId="4180"/>
    <cellStyle name="T_Book1_1 4" xfId="4181"/>
    <cellStyle name="T_Book1_1 5" xfId="4182"/>
    <cellStyle name="T_Book1_1 6" xfId="4183"/>
    <cellStyle name="T_Book1_2" xfId="4184"/>
    <cellStyle name="T_Book1_2 2" xfId="4185"/>
    <cellStyle name="T_Book1_2 2 2" xfId="4186"/>
    <cellStyle name="T_Book1_2 2 2 2" xfId="4187"/>
    <cellStyle name="T_Book1_2 2 2 3" xfId="4188"/>
    <cellStyle name="T_Book1_2 3" xfId="4189"/>
    <cellStyle name="T_Book1_2 4" xfId="4190"/>
    <cellStyle name="T_Book1_2 5" xfId="4191"/>
    <cellStyle name="T_Book1_2 6" xfId="4192"/>
    <cellStyle name="T_Book1_Book1" xfId="4193"/>
    <cellStyle name="T_Book1_Book1 2" xfId="4194"/>
    <cellStyle name="T_Book1_Book1 2 2" xfId="4195"/>
    <cellStyle name="T_Book1_Book1 2 2 2" xfId="4196"/>
    <cellStyle name="T_Book1_Book1 2 2 3" xfId="4197"/>
    <cellStyle name="T_Book1_Book1 3" xfId="4198"/>
    <cellStyle name="T_Book1_Book1 4" xfId="4199"/>
    <cellStyle name="T_Book1_Book1 5" xfId="4200"/>
    <cellStyle name="T_Book1_Book1 6" xfId="4201"/>
    <cellStyle name="T_Book1_Book1_1" xfId="4202"/>
    <cellStyle name="T_Book1_Book1_1 2" xfId="4203"/>
    <cellStyle name="T_Book1_Book1_1 2 2" xfId="4204"/>
    <cellStyle name="T_Book1_Book1_1 2 2 2" xfId="4205"/>
    <cellStyle name="T_Book1_Book1_1 2 2 3" xfId="4206"/>
    <cellStyle name="T_Book1_Book1_1 3" xfId="4207"/>
    <cellStyle name="T_Book1_Book1_1 4" xfId="4208"/>
    <cellStyle name="T_Book1_Book1_1 5" xfId="4209"/>
    <cellStyle name="T_Book1_Book1_1 6" xfId="4210"/>
    <cellStyle name="T_Book1_DT-314-TKKT-da sua theo tham dinh-goi1" xfId="4211"/>
    <cellStyle name="T_Book1_DT-314-TKKT-da sua theo tham dinh-goi1 2" xfId="4212"/>
    <cellStyle name="T_Book1_DT-314-TKKT-da sua theo tham dinh-goi1 2 2" xfId="4213"/>
    <cellStyle name="T_Book1_DT-314-TKKT-da sua theo tham dinh-goi1 2 2 2" xfId="4214"/>
    <cellStyle name="T_Book1_DT-314-TKKT-da sua theo tham dinh-goi1 2 2 3" xfId="4215"/>
    <cellStyle name="T_Book1_DT-314-TKKT-da sua theo tham dinh-goi1 3" xfId="4216"/>
    <cellStyle name="T_Book1_DT-314-TKKT-da sua theo tham dinh-goi1 4" xfId="4217"/>
    <cellStyle name="T_Book1_DT-314-TKKT-da sua theo tham dinh-goi1 5" xfId="4218"/>
    <cellStyle name="T_Book1_DT-314-TKKT-da sua theo tham dinh-goi1 6" xfId="4219"/>
    <cellStyle name="T_Book1_goi 1-TL75" xfId="4220"/>
    <cellStyle name="T_Book1_goi 1-TL75 2" xfId="4221"/>
    <cellStyle name="T_Book1_goi 1-TL75 2 2" xfId="4222"/>
    <cellStyle name="T_Book1_goi 1-TL75 2 2 2" xfId="4223"/>
    <cellStyle name="T_Book1_goi 1-TL75 2 2 3" xfId="4224"/>
    <cellStyle name="T_Book1_goi 1-TL75 3" xfId="4225"/>
    <cellStyle name="T_Book1_goi 1-TL75 4" xfId="4226"/>
    <cellStyle name="T_Book1_goi 1-TL75 5" xfId="4227"/>
    <cellStyle name="T_Book1_goi 1-TL75 6" xfId="4228"/>
    <cellStyle name="T_Can doi KT (OK)" xfId="4229"/>
    <cellStyle name="T_Can doi KT (OK) 2" xfId="4230"/>
    <cellStyle name="T_Can doi KT (OK) 3" xfId="4231"/>
    <cellStyle name="T_Can doi KT (OK) 4" xfId="4232"/>
    <cellStyle name="T_denbu" xfId="4233"/>
    <cellStyle name="T_denbu 2" xfId="4234"/>
    <cellStyle name="T_denbu 2 2" xfId="4235"/>
    <cellStyle name="T_denbu 2 2 2" xfId="4236"/>
    <cellStyle name="T_denbu 2 2 3" xfId="4237"/>
    <cellStyle name="T_denbu 3" xfId="4238"/>
    <cellStyle name="T_denbu 4" xfId="4239"/>
    <cellStyle name="T_denbu 5" xfId="4240"/>
    <cellStyle name="T_denbu 6" xfId="4241"/>
    <cellStyle name="T_Điều chỉnh" xfId="4242"/>
    <cellStyle name="T_Điều chỉnh 2" xfId="4243"/>
    <cellStyle name="T_Điều chỉnh 2 2" xfId="4244"/>
    <cellStyle name="T_Điều chỉnh 2 2 2" xfId="4245"/>
    <cellStyle name="T_Điều chỉnh 2 2 3" xfId="4246"/>
    <cellStyle name="T_Điều chỉnh 3" xfId="4247"/>
    <cellStyle name="T_Điều chỉnh 4" xfId="4248"/>
    <cellStyle name="T_Điều chỉnh 5" xfId="4249"/>
    <cellStyle name="T_Điều chỉnh 6" xfId="4250"/>
    <cellStyle name="T_Theo doi NT" xfId="4251"/>
    <cellStyle name="T_Theo doi NT 2" xfId="4252"/>
    <cellStyle name="T_Theo doi NT 2 2" xfId="4253"/>
    <cellStyle name="T_Theo doi NT 2 2 2" xfId="4254"/>
    <cellStyle name="T_Theo doi NT 2 2 3" xfId="4255"/>
    <cellStyle name="T_Theo doi NT 3" xfId="4256"/>
    <cellStyle name="T_Theo doi NT 4" xfId="4257"/>
    <cellStyle name="T_Theo doi NT 5" xfId="4258"/>
    <cellStyle name="T_Theo doi NT 6" xfId="4259"/>
    <cellStyle name="T_Thuyết minh" xfId="4260"/>
    <cellStyle name="T_Thuyết minh 2" xfId="4261"/>
    <cellStyle name="T_Thuyết minh 3" xfId="4262"/>
    <cellStyle name="T_Thuyết minh 4" xfId="4263"/>
    <cellStyle name="Text Indent A" xfId="4264"/>
    <cellStyle name="Text Indent B" xfId="4265"/>
    <cellStyle name="Text Indent B 2" xfId="4266"/>
    <cellStyle name="Text Indent B 2 2" xfId="4267"/>
    <cellStyle name="Text Indent B 2 2 2" xfId="4268"/>
    <cellStyle name="Text Indent B 2 2 3" xfId="4269"/>
    <cellStyle name="Text Indent B 3" xfId="4270"/>
    <cellStyle name="Text Indent B 4" xfId="4271"/>
    <cellStyle name="Text Indent B 5" xfId="4272"/>
    <cellStyle name="Text Indent B 6" xfId="4273"/>
    <cellStyle name="Text Indent C" xfId="4274"/>
    <cellStyle name="Text Indent C 2" xfId="4275"/>
    <cellStyle name="Text Indent C 2 2" xfId="4276"/>
    <cellStyle name="Text Indent C 2 2 2" xfId="4277"/>
    <cellStyle name="Text Indent C 2 2 3" xfId="4278"/>
    <cellStyle name="Text Indent C 3" xfId="4279"/>
    <cellStyle name="Text Indent C 4" xfId="4280"/>
    <cellStyle name="Text Indent C 5" xfId="4281"/>
    <cellStyle name="Text Indent C 6" xfId="4282"/>
    <cellStyle name="th" xfId="4283"/>
    <cellStyle name="th 2" xfId="4284"/>
    <cellStyle name="th 2 2" xfId="4285"/>
    <cellStyle name="th 2 2 2" xfId="4286"/>
    <cellStyle name="th 2 2 3" xfId="4287"/>
    <cellStyle name="th 3" xfId="4288"/>
    <cellStyle name="th 4" xfId="4289"/>
    <cellStyle name="th 5" xfId="4290"/>
    <cellStyle name="th 6" xfId="4291"/>
    <cellStyle name="þ_x001d_ð¤_x000c_¯þ_x0014__x000d_¨þU_x0001_À_x0004_ _x0015__x000f__x0001__x0001_" xfId="4292"/>
    <cellStyle name="þ_x001d_ð¤_x000c_¯þ_x0014__x000d_¨þU_x0001_À_x0004_ _x0015__x000f__x0001__x0001_ 2" xfId="4293"/>
    <cellStyle name="þ_x001d_ð¤_x000c_¯þ_x0014__x000d_¨þU_x0001_À_x0004_ _x0015__x000f__x0001__x0001_ 2 2" xfId="4294"/>
    <cellStyle name="þ_x001d_ð¤_x000c_¯þ_x0014__x000d_¨þU_x0001_À_x0004_ _x0015__x000f__x0001__x0001_ 2 2 2" xfId="4295"/>
    <cellStyle name="þ_x001d_ð¤_x000c_¯þ_x0014__x000d_¨þU_x0001_À_x0004_ _x0015__x000f__x0001__x0001_ 2 2 3" xfId="4296"/>
    <cellStyle name="þ_x001d_ð¤_x000c_¯þ_x0014__x000d_¨þU_x0001_À_x0004_ _x0015__x000f__x0001__x0001_ 3" xfId="4297"/>
    <cellStyle name="þ_x001d_ð¤_x000c_¯þ_x0014__x000d_¨þU_x0001_À_x0004_ _x0015__x000f__x0001__x0001_ 4" xfId="4298"/>
    <cellStyle name="þ_x001d_ð¤_x000c_¯þ_x0014__x000d_¨þU_x0001_À_x0004_ _x0015__x000f__x0001__x0001_ 5" xfId="4299"/>
    <cellStyle name="þ_x001d_ð¤_x000c_¯þ_x0014__x000d_¨þU_x0001_À_x0004_ _x0015__x000f__x0001__x0001_ 6" xfId="4300"/>
    <cellStyle name="þ_x001d_ð·_x000c_æþ'_x000d_ßþU_x0001_Ø_x0005_ü_x0014__x0007__x0001__x0001_" xfId="4301"/>
    <cellStyle name="þ_x001d_ð·_x000c_æþ'_x000d_ßþU_x0001_Ø_x0005_ü_x0014__x0007__x0001__x0001_ 2" xfId="4302"/>
    <cellStyle name="þ_x001d_ð·_x000c_æþ'_x000d_ßþU_x0001_Ø_x0005_ü_x0014__x0007__x0001__x0001_ 2 2" xfId="4303"/>
    <cellStyle name="þ_x001d_ð·_x000c_æþ'_x000d_ßþU_x0001_Ø_x0005_ü_x0014__x0007__x0001__x0001_ 2 2 2" xfId="4304"/>
    <cellStyle name="þ_x001d_ð·_x000c_æþ'_x000d_ßþU_x0001_Ø_x0005_ü_x0014__x0007__x0001__x0001_ 2 2 3" xfId="4305"/>
    <cellStyle name="þ_x001d_ð·_x000c_æþ'_x000d_ßþU_x0001_Ø_x0005_ü_x0014__x0007__x0001__x0001_ 3" xfId="4306"/>
    <cellStyle name="þ_x001d_ð·_x000c_æþ'_x000d_ßþU_x0001_Ø_x0005_ü_x0014__x0007__x0001__x0001_ 4" xfId="4307"/>
    <cellStyle name="þ_x001d_ð·_x000c_æþ'_x000d_ßþU_x0001_Ø_x0005_ü_x0014__x0007__x0001__x0001_ 5" xfId="4308"/>
    <cellStyle name="þ_x001d_ð·_x000c_æþ'_x000d_ßþU_x0001_Ø_x0005_ü_x0014__x0007__x0001__x0001_ 6" xfId="4309"/>
    <cellStyle name="þ_x001d_ðK_x000c_Fý_x001b__x000d_9ýU_x0001_Ð_x0008_¦)_x0007__x0001__x0001_" xfId="4310"/>
    <cellStyle name="thuong-10" xfId="4311"/>
    <cellStyle name="thuong-11" xfId="4312"/>
    <cellStyle name="Thuyet minh" xfId="4313"/>
    <cellStyle name="Tien1" xfId="4314"/>
    <cellStyle name="Tieu_de_2" xfId="4315"/>
    <cellStyle name="tit1" xfId="4316"/>
    <cellStyle name="tit2" xfId="4317"/>
    <cellStyle name="tit3" xfId="4318"/>
    <cellStyle name="tit4" xfId="4319"/>
    <cellStyle name="Title 2" xfId="4320"/>
    <cellStyle name="Title 2 2" xfId="4321"/>
    <cellStyle name="Title 3" xfId="4322"/>
    <cellStyle name="Tongcong" xfId="4323"/>
    <cellStyle name="Total 2" xfId="4324"/>
    <cellStyle name="Total 2 2" xfId="4325"/>
    <cellStyle name="Total 3" xfId="4326"/>
    <cellStyle name="viet" xfId="4327"/>
    <cellStyle name="viet 2" xfId="4328"/>
    <cellStyle name="viet 2 2" xfId="4329"/>
    <cellStyle name="viet 2 2 2" xfId="4330"/>
    <cellStyle name="viet 2 2 3" xfId="4331"/>
    <cellStyle name="viet 3" xfId="4332"/>
    <cellStyle name="viet 4" xfId="4333"/>
    <cellStyle name="viet 5" xfId="4334"/>
    <cellStyle name="viet 6" xfId="4335"/>
    <cellStyle name="viet2" xfId="4336"/>
    <cellStyle name="viet2 2" xfId="4337"/>
    <cellStyle name="viet2 2 2" xfId="4338"/>
    <cellStyle name="viet2 2 2 2" xfId="4339"/>
    <cellStyle name="viet2 2 2 3" xfId="4340"/>
    <cellStyle name="viet2 3" xfId="4341"/>
    <cellStyle name="viet2 4" xfId="4342"/>
    <cellStyle name="viet2 5" xfId="4343"/>
    <cellStyle name="viet2 6" xfId="4344"/>
    <cellStyle name="vnbo" xfId="4345"/>
    <cellStyle name="vnhead1" xfId="4346"/>
    <cellStyle name="vnhead2" xfId="4347"/>
    <cellStyle name="vnhead3" xfId="4348"/>
    <cellStyle name="vnhead4" xfId="4349"/>
    <cellStyle name="vntxt1" xfId="4350"/>
    <cellStyle name="vntxt2" xfId="4351"/>
    <cellStyle name="W_MARINE" xfId="4352"/>
    <cellStyle name="Walutowy [0]_Invoices2001Slovakia" xfId="4353"/>
    <cellStyle name="Walutowy_Invoices2001Slovakia" xfId="4354"/>
    <cellStyle name="Warning Text 2" xfId="4355"/>
    <cellStyle name="Warning Text 2 2" xfId="4356"/>
    <cellStyle name="Warning Text 3" xfId="4357"/>
    <cellStyle name="xuan" xfId="4358"/>
    <cellStyle name="똿뗦먛귟 [0.00]_PRODUCT DETAIL Q1" xfId="4359"/>
    <cellStyle name="똿뗦먛귟_PRODUCT DETAIL Q1" xfId="4360"/>
    <cellStyle name="믅됞 [0.00]_PRODUCT DETAIL Q1" xfId="4361"/>
    <cellStyle name="믅됞_PRODUCT DETAIL Q1" xfId="4362"/>
    <cellStyle name="백분율_95" xfId="4363"/>
    <cellStyle name="뷭?_BOOKSHIP" xfId="4364"/>
    <cellStyle name="안건회계법인" xfId="4365"/>
    <cellStyle name="一般_00Q3902REV.1" xfId="4366"/>
    <cellStyle name="千分位[0]_00Q3902REV.1" xfId="4367"/>
    <cellStyle name="千分位_00Q3902REV.1" xfId="4368"/>
    <cellStyle name="콤맀_Sheet1_총괄표 (수출입) (2)" xfId="4369"/>
    <cellStyle name="콤마 [ - 유형1" xfId="4370"/>
    <cellStyle name="콤마 [ - 유형2" xfId="4371"/>
    <cellStyle name="콤마 [ - 유형3" xfId="4372"/>
    <cellStyle name="콤마 [ - 유형4" xfId="4373"/>
    <cellStyle name="콤마 [ - 유형5" xfId="4374"/>
    <cellStyle name="콤마 [ - 유형6" xfId="4375"/>
    <cellStyle name="콤마 [ - 유형7" xfId="4376"/>
    <cellStyle name="콤마 [ - 유형8" xfId="4377"/>
    <cellStyle name="콤마 [0]_#3,4" xfId="4378"/>
    <cellStyle name="콤마_#3,4" xfId="4379"/>
    <cellStyle name="통화 [0]_1202" xfId="4380"/>
    <cellStyle name="통화_1202" xfId="4381"/>
    <cellStyle name="표섀_변경(최종)" xfId="4382"/>
    <cellStyle name="표준_(정보부문)월별인원계획" xfId="4383"/>
    <cellStyle name="桁区切り_工費" xfId="4384"/>
    <cellStyle name="標準_BOQ-08" xfId="4385"/>
    <cellStyle name="貨幣 [0]_00Q3902REV.1" xfId="4386"/>
    <cellStyle name="貨幣[0]_BRE" xfId="4387"/>
    <cellStyle name="貨幣_00Q3902REV.1" xfId="4388"/>
    <cellStyle name=" [0.00]_ Att. 1- Cover" xfId="4389"/>
    <cellStyle name="_ Att. 1- Cover" xfId="4390"/>
    <cellStyle name="?_ Att. 1- Cover" xfId="439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externalLink" Target="externalLinks/externalLink3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theme" Target="theme/theme1.xml"/><Relationship Id="rId8" Type="http://schemas.openxmlformats.org/officeDocument/2006/relationships/externalLink" Target="externalLinks/externalLink4.xml"/><Relationship Id="rId51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y%20Documents\BCTC%20nam%202012\BC%20quyet%20toan%2020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AN\D\CAPITAL\220pl-qn\PLQN9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AN\D\HIEN\500kV\NQ-TTin\NQ-TTin\Thanh%20Toan\DOCUMENT\DAUTHAU\Dungquat\GOI3\DUNGQUAT-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caserver\Consulting\Documents%20and%20Settings\THANH%20TUNG\Local%20Settings\Temporary%20Internet%20Files\OLK13\HUONG\QL21\dtTKKT-98-1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an\c\K\110KV\DN-TBINH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ttt04\dulieu%20(c)\My%20Documents\@%20LCD\500KV\Gia%20chuan%20500KV%20Ha%20Tinh%20-%20Thuong%20Tin\KlgMong-Co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caserver\Consulting\Documents%20and%20Settings\THANH%20TUNG\Local%20Settings\Temporary%20Internet%20Files\OLK13\Vuong\Auditing\BCTC\2006\hanel%2005\Bao%20cao%20KT\BCTC%200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htt1\khtt1\My%20Documents\Hai%203\Tuong%20duong%20110kV\Gia%20du%20thau4_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caserver\Consulting\My%20Documents\My%20Documents\AnhNQT\BcTc\MauBCaoTQLy\BCa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tda1\c-ktda1\My%20Documents\Viet%20Hung\Thanh%20quyet%20toan\Dien%20ngoai%20nha%20HB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huong\c\MHOAN\500DQ-DN\fan2\CAPITAL\220DTXL\PLQN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ung%20Quat\Goi3\PNT-P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AN\D\HIEN\500kV\NQ-TTin\NQ-TTin\KHOAN2\NGHEAN\THUHOI\DO-HUONG\GT-BO\TKTC10-8\phong%20nen\DT-THL7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uongna\c\Hong%20Van%2079\Ke%20toan\So%20sach\My%20Documents\tu\Ke%20toan\Nhat%20ky%20chung%20thang%2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AN\D\MHOAN\500DQ-DN\fan2\CAPITAL\220DTXL\PLQN9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dtt01\c\My%20Documents\CV%20thue%20nhap%20khau\My%20Documents\810\810-Lilama5%20sua.zip\My%20Documents\Giang\guicaccongty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UU\HUNG\Tkedado,mte,qminh,lhoa\TK35%20-%20Lien%20Ho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3\c\C-trinh\TK35%20-%20AC70%20(mau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AN\D\NGHIA\CAPITAL\110TKKT\dongxuan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caserver\Consulting\My%20Documents\My%20Documents\ANQTIEN\XLDien4\XnxldDBac\My%20Documents\CV%20thue%20nhap%20khau\My%20Documents\810\810-Lilama5%20sua.zip\My%20Documents\Giang\guicaccongty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huong\c\N&#168;m%202002\DA-GL\Chem-NDo\Chem-ND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caserver\Consulting\Documents%20and%20Settings\THANH%20TUNG\Local%20Settings\Temporary%20Internet%20Files\OLK13\HienP19\500kV\Bvtc\500kVPlc-ds-dn_G4%20XL1\Thanh%20Toan\DOCUMENT\DAUTHAU\Dungquat\GOI3\DUNGQUAT-6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lan3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_thanh_binh\d\Luu_Tru\Ltb_ktkh\DZ220KV_Dau_Noi_sau_tram_500kV_Ha_Tinh\Gia_thau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uongna\c\Hong%20Van%2079\Ke%20toan\So%20sach\My%20Documents\tu\ketoan\So%20nhat%20ky\Nhat%20ky%20chung%20thang%20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AN\D\CAPITAL\220nb-th\CAPITAL\220DTXL\PLQN99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c\THANH\Bao_cao\TheodoiQT\Qtoan200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AN\D\N&#168;m%202002\DA-GL\Chem-NDo\Chem-NDo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caserver\Consulting\Documents%20and%20Settings\THANH%20TUNG\Local%20Settings\Temporary%20Internet%20Files\OLK13\HienP19\500kV\Bvtc\500kVPlc-ds-dn_G4%20XL1\Thanh%20Toan\CS3408\Standard\RP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AN\D\HIEN\500kV\NQ-TTin\NQ-TTin\Thanh%20Toan\CS3408\Standard\RP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uongna\c\Hong%20Van%2079\Ke%20toan\So%20sach\My%20Documents\tu\ketoan\So%20nhat%20ky\Nhat%20ky%20chung%20thang%2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c\My%20Documents\243VT%20Tong%20duye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tda1\c\My%20Documents\xetthau\dn500ht\banchao\B-CAOQ~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BC%20kiem%20toan%20Cty%20XD%20565%202008(ok)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dtt01\c\My%20Documents\CV%20thue%20nhap%20khau\My%20Documents\810\810-Lilama5%20sua.zip\CS3408\Standard\RPT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y%20Documents\BCTC%20nam%202012\QT2011\Quyet%20toan%202007\TSC&#167;%20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3\c\TL\SCode-Son%20L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ttt04\dulieu%20(c)\Congviec\Ta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en\Kien\Duy%20565\Mat%20BTXM%20TEDI\K7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ttt05\kttt%20(c)\Luu_Tru\Ltb_ktkh\DZ220KV_Dau_Noi_sau_tram_500kV_Ha_Tinh\Gia_thau_Gui_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an\c\CAM2\MAU\TKKT\Tongk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D phat sinh"/>
      <sheetName val="BC ket qua nam  (OK)"/>
      <sheetName val="Can doi KT (OK)"/>
      <sheetName val="BC ket qua quy"/>
      <sheetName val="LC tien te TT"/>
      <sheetName val="Thuyet minh nam"/>
      <sheetName val="Thuyet minh B"/>
      <sheetName val="Thuyet minh quy 2"/>
      <sheetName val="Thuyet minh quy 1"/>
      <sheetName val="Chi tiet so du 1"/>
      <sheetName val="Thuyet minh quy 3"/>
      <sheetName val="TH so du"/>
      <sheetName val="Chi tiet so du 2"/>
      <sheetName val="Chi tiet so du 3"/>
      <sheetName val="Thu nop NS"/>
      <sheetName val="Khau hao"/>
      <sheetName val="TSCD"/>
      <sheetName val="Chi tiet TSCD"/>
      <sheetName val="Tang TS"/>
      <sheetName val="Giam TS"/>
      <sheetName val="Thanh ly"/>
      <sheetName val="Kho VT-HC"/>
      <sheetName val="BK Dự phòng 131"/>
      <sheetName val="Thu binh toan TK136"/>
      <sheetName val="Hoan binh toan TK136"/>
      <sheetName val="Dự phòng 131"/>
      <sheetName val="0000000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>
        <row r="123">
          <cell r="C123">
            <v>105056395940</v>
          </cell>
          <cell r="D123">
            <v>62374147206</v>
          </cell>
        </row>
        <row r="153">
          <cell r="C153">
            <v>14156521090</v>
          </cell>
          <cell r="D153">
            <v>14405494752</v>
          </cell>
        </row>
        <row r="378">
          <cell r="C378">
            <v>11714989220</v>
          </cell>
          <cell r="D378">
            <v>17944889324</v>
          </cell>
        </row>
        <row r="400">
          <cell r="C400">
            <v>354643382</v>
          </cell>
          <cell r="D400">
            <v>7043124129</v>
          </cell>
        </row>
        <row r="438">
          <cell r="D438">
            <v>4594885905</v>
          </cell>
        </row>
      </sheetData>
      <sheetData sheetId="10"/>
      <sheetData sheetId="11">
        <row r="9">
          <cell r="C9">
            <v>137556648</v>
          </cell>
        </row>
        <row r="10">
          <cell r="C10">
            <v>9861412</v>
          </cell>
        </row>
        <row r="15">
          <cell r="C15">
            <v>1015760000</v>
          </cell>
        </row>
        <row r="16">
          <cell r="D16">
            <v>4777223455</v>
          </cell>
        </row>
        <row r="17">
          <cell r="C17">
            <v>1207232747</v>
          </cell>
        </row>
        <row r="18">
          <cell r="C18">
            <v>34545147</v>
          </cell>
        </row>
        <row r="24">
          <cell r="C24">
            <v>127206170027</v>
          </cell>
        </row>
        <row r="25">
          <cell r="C25">
            <v>98336481918</v>
          </cell>
        </row>
        <row r="31">
          <cell r="D31">
            <v>71919420003</v>
          </cell>
        </row>
        <row r="32">
          <cell r="C32">
            <v>425276920</v>
          </cell>
        </row>
        <row r="33">
          <cell r="D33">
            <v>124990011680</v>
          </cell>
        </row>
        <row r="35">
          <cell r="D35">
            <v>9198693956</v>
          </cell>
        </row>
        <row r="40">
          <cell r="D40">
            <v>304319773</v>
          </cell>
        </row>
        <row r="41">
          <cell r="D41">
            <v>2356232829</v>
          </cell>
        </row>
        <row r="52">
          <cell r="D52">
            <v>7715613710</v>
          </cell>
        </row>
        <row r="53">
          <cell r="D53">
            <v>1248286590</v>
          </cell>
        </row>
        <row r="54">
          <cell r="D54">
            <v>29593140000</v>
          </cell>
        </row>
        <row r="55">
          <cell r="D55">
            <v>3721146633</v>
          </cell>
        </row>
        <row r="56">
          <cell r="D56">
            <v>668124305</v>
          </cell>
        </row>
        <row r="57">
          <cell r="C57">
            <v>4726190805</v>
          </cell>
        </row>
        <row r="60">
          <cell r="D60">
            <v>1526871006</v>
          </cell>
        </row>
        <row r="80">
          <cell r="C80">
            <v>195800464</v>
          </cell>
        </row>
        <row r="81">
          <cell r="C81">
            <v>1846634704</v>
          </cell>
        </row>
        <row r="86">
          <cell r="D86">
            <v>4777223455</v>
          </cell>
        </row>
        <row r="87">
          <cell r="C87">
            <v>1688816979</v>
          </cell>
        </row>
        <row r="88">
          <cell r="C88">
            <v>4517889725</v>
          </cell>
        </row>
        <row r="89">
          <cell r="C89">
            <v>12450690202</v>
          </cell>
        </row>
        <row r="95">
          <cell r="C95">
            <v>126020991883</v>
          </cell>
        </row>
        <row r="96">
          <cell r="D96">
            <v>16092344</v>
          </cell>
        </row>
        <row r="97">
          <cell r="C97">
            <v>98359618281</v>
          </cell>
        </row>
        <row r="103">
          <cell r="D103">
            <v>73876169199</v>
          </cell>
        </row>
        <row r="104">
          <cell r="C104">
            <v>404013074</v>
          </cell>
        </row>
        <row r="105">
          <cell r="D105">
            <v>122798812541</v>
          </cell>
        </row>
        <row r="107">
          <cell r="D107">
            <v>7455058547</v>
          </cell>
        </row>
        <row r="112">
          <cell r="D112">
            <v>5995320431</v>
          </cell>
        </row>
        <row r="113">
          <cell r="D113">
            <v>5547107506</v>
          </cell>
        </row>
        <row r="116">
          <cell r="D116">
            <v>6251484449</v>
          </cell>
        </row>
        <row r="117">
          <cell r="D117">
            <v>6405118296</v>
          </cell>
        </row>
        <row r="124">
          <cell r="D124">
            <v>6736529553</v>
          </cell>
        </row>
        <row r="125">
          <cell r="D125">
            <v>1248286590</v>
          </cell>
        </row>
        <row r="126">
          <cell r="D126">
            <v>29593140000</v>
          </cell>
        </row>
        <row r="127">
          <cell r="D127">
            <v>3721146633</v>
          </cell>
        </row>
        <row r="128">
          <cell r="D128">
            <v>668124305</v>
          </cell>
        </row>
        <row r="129">
          <cell r="C129">
            <v>8409229440</v>
          </cell>
        </row>
        <row r="132">
          <cell r="D132">
            <v>1488871006</v>
          </cell>
        </row>
        <row r="152">
          <cell r="C152">
            <v>57600570</v>
          </cell>
        </row>
        <row r="153">
          <cell r="C153">
            <v>490063823</v>
          </cell>
        </row>
        <row r="157">
          <cell r="D157">
            <v>21087843384</v>
          </cell>
        </row>
        <row r="159">
          <cell r="D159">
            <v>4777223455</v>
          </cell>
        </row>
        <row r="160">
          <cell r="C160">
            <v>109504230</v>
          </cell>
        </row>
        <row r="161">
          <cell r="C161">
            <v>35347513</v>
          </cell>
        </row>
        <row r="167">
          <cell r="C167">
            <v>143793990607</v>
          </cell>
        </row>
        <row r="168">
          <cell r="D168">
            <v>31163503</v>
          </cell>
        </row>
        <row r="169">
          <cell r="C169">
            <v>98396018281</v>
          </cell>
        </row>
        <row r="175">
          <cell r="D175">
            <v>75832145254</v>
          </cell>
        </row>
        <row r="176">
          <cell r="C176">
            <v>670442500</v>
          </cell>
        </row>
        <row r="177">
          <cell r="C177">
            <v>382749228</v>
          </cell>
        </row>
        <row r="178">
          <cell r="D178">
            <v>125755956956</v>
          </cell>
        </row>
        <row r="180">
          <cell r="D180">
            <v>6335288681</v>
          </cell>
        </row>
        <row r="185">
          <cell r="D185">
            <v>304319773</v>
          </cell>
        </row>
        <row r="186">
          <cell r="D186">
            <v>9289818568</v>
          </cell>
        </row>
        <row r="189">
          <cell r="D189">
            <v>2812947553</v>
          </cell>
        </row>
        <row r="190">
          <cell r="D190">
            <v>2964398755</v>
          </cell>
        </row>
        <row r="197">
          <cell r="D197">
            <v>6208692584</v>
          </cell>
        </row>
        <row r="198">
          <cell r="D198">
            <v>1248286590</v>
          </cell>
        </row>
        <row r="199">
          <cell r="D199">
            <v>1486121006</v>
          </cell>
        </row>
        <row r="202">
          <cell r="D202">
            <v>29593140000</v>
          </cell>
        </row>
        <row r="203">
          <cell r="D203">
            <v>3721146633</v>
          </cell>
        </row>
        <row r="204">
          <cell r="D204">
            <v>668124305</v>
          </cell>
        </row>
        <row r="205">
          <cell r="C205">
            <v>12369379013</v>
          </cell>
        </row>
      </sheetData>
      <sheetData sheetId="12">
        <row r="121">
          <cell r="C121">
            <v>135184124847</v>
          </cell>
          <cell r="D121">
            <v>74161538088</v>
          </cell>
        </row>
        <row r="187">
          <cell r="C187">
            <v>5480814486</v>
          </cell>
        </row>
        <row r="403">
          <cell r="C403">
            <v>9697366989</v>
          </cell>
          <cell r="D403">
            <v>53515968131</v>
          </cell>
        </row>
      </sheetData>
      <sheetData sheetId="13">
        <row r="122">
          <cell r="C122">
            <v>123286890752</v>
          </cell>
          <cell r="D122">
            <v>69978579972</v>
          </cell>
        </row>
        <row r="176">
          <cell r="C176">
            <v>224000000</v>
          </cell>
        </row>
        <row r="383">
          <cell r="C383">
            <v>7292271939</v>
          </cell>
          <cell r="D383">
            <v>25013061484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txl"/>
      <sheetName val="thopxlc"/>
      <sheetName val="thxlk"/>
      <sheetName val="chitimc"/>
      <sheetName val="dien"/>
      <sheetName val="vcdd"/>
      <sheetName val="vcdn"/>
      <sheetName val="beton"/>
      <sheetName val="chenh"/>
      <sheetName val="dg1"/>
      <sheetName val="vlcaqu"/>
      <sheetName val="Tongke"/>
      <sheetName val="gVL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chitimc"/>
      <sheetName val="Du_lieu"/>
      <sheetName val="dtxl"/>
      <sheetName val="KH_Q1_Q2_01"/>
      <sheetName val="chitiet"/>
      <sheetName val="CHITIET VL_NC_TT _1p"/>
      <sheetName val="lam_moi"/>
      <sheetName val="gtrinh"/>
      <sheetName val="CHITIET VL_NC"/>
      <sheetName val="THPDMoi  _2_"/>
      <sheetName val="dongia _2_"/>
      <sheetName val="phuluc1"/>
      <sheetName val="TONG HOP VL_NC"/>
      <sheetName val="TONGKE3p "/>
      <sheetName val="giathanh1"/>
      <sheetName val="TH VL_ NC_ DDHT Thanhphuoc"/>
      <sheetName val="_REF"/>
      <sheetName val="DONGIA"/>
      <sheetName val="thao_go"/>
      <sheetName val="DON GIA"/>
      <sheetName val="TONGKE_HT"/>
      <sheetName val="DG"/>
      <sheetName val="LKVL_CK_HT_GD1"/>
      <sheetName val="t_h HA THE"/>
      <sheetName val="TONG HOP VL_NC TT"/>
      <sheetName val="TNHCHINH"/>
      <sheetName val="TH XL"/>
      <sheetName val="VC"/>
      <sheetName val="Tiepdia"/>
      <sheetName val="CHITIET VL_NC_TT_3p"/>
      <sheetName val="TDTKP"/>
      <sheetName val="TDTKP1"/>
      <sheetName val="KPVC_BD "/>
      <sheetName val="VCV_BE_TONG"/>
      <sheetName val="MTL__INTER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>
        <row r="10">
          <cell r="Q10">
            <v>58000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hitiet"/>
      <sheetName val="vcdn"/>
      <sheetName val="culyvcdn"/>
      <sheetName val="dtxl"/>
      <sheetName val="ddai"/>
      <sheetName val="denbu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itimc"/>
      <sheetName val="Du_lieu"/>
      <sheetName val="gVL"/>
      <sheetName val="KH_Q1_Q2_01"/>
      <sheetName val="CHITIET VL_NC_TT _1p"/>
      <sheetName val="lam_moi"/>
      <sheetName val="gtrinh"/>
      <sheetName val="CHITIET VL_NC"/>
      <sheetName val="MTL__IN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tct"/>
      <sheetName val="giacot"/>
      <sheetName val="klcot"/>
      <sheetName val="klmong1"/>
      <sheetName val="klmong2"/>
      <sheetName val="klmong3"/>
      <sheetName val="klmong4"/>
      <sheetName val="vlchin1"/>
      <sheetName val="vlchin2"/>
      <sheetName val="vlchin3"/>
      <sheetName val="vlchin4"/>
      <sheetName val="00000000"/>
      <sheetName val="10000000"/>
      <sheetName val="XXXXXXXX"/>
      <sheetName val="chitiet"/>
      <sheetName val="chitimc"/>
      <sheetName val="Du_lieu"/>
      <sheetName val="gVL"/>
      <sheetName val="dtxl"/>
      <sheetName val="KH_Q1_Q2_01"/>
      <sheetName val="CHITIET VL_NC_TT _1p"/>
      <sheetName val="lam_moi"/>
      <sheetName val="gtrinh"/>
      <sheetName val="CHITIET VL_NC"/>
    </sheetNames>
    <sheetDataSet>
      <sheetData sheetId="0">
        <row r="6">
          <cell r="B6" t="str">
            <v>2MD28-1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hu y truoc khi vao so lieu DC"/>
      <sheetName val="BUT TOAN DIEU CHINH"/>
      <sheetName val="CDKT DC "/>
      <sheetName val="KQKD"/>
      <sheetName val="LCTT"/>
      <sheetName val="PL 01"/>
      <sheetName val="PL02"/>
      <sheetName val="PL03"/>
      <sheetName val="CDKT DC  (2)"/>
      <sheetName val="KQKD (2)"/>
      <sheetName val="Sheet1"/>
      <sheetName val="MA TK"/>
      <sheetName val="00000000"/>
      <sheetName val="MTO REV_0"/>
      <sheetName val="btct"/>
      <sheetName val="chiti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hiet tinh"/>
      <sheetName val="Cap phoi BT"/>
      <sheetName val="mong tru"/>
      <sheetName val="DZ"/>
      <sheetName val="Chiet tinh cot, day"/>
      <sheetName val="TH"/>
      <sheetName val="VChuyen"/>
      <sheetName val="Thep, BT mong"/>
      <sheetName val="Sheet2"/>
      <sheetName val="Sheet3"/>
      <sheetName val="XL4Poppy"/>
      <sheetName val="MTO REV_0"/>
      <sheetName val="btct"/>
    </sheetNames>
    <sheetDataSet>
      <sheetData sheetId="0">
        <row r="10">
          <cell r="G10">
            <v>780000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K"/>
      <sheetName val="DchinhKtoan(Thop)"/>
      <sheetName val="Dchinh(chinhthuc)"/>
      <sheetName val="BCDKT"/>
      <sheetName val="P1(KQKD)"/>
      <sheetName val="P2(KQKD)"/>
      <sheetName val="P3 (KQKD)"/>
      <sheetName val="Thminh2002"/>
      <sheetName val="TSCD"/>
      <sheetName val="Von-quy"/>
      <sheetName val="DThu"/>
      <sheetName val="641"/>
      <sheetName val="642"/>
      <sheetName val="CtieuPT"/>
      <sheetName val="PBo sau DC"/>
      <sheetName val="Thminh2000"/>
      <sheetName val="Dchinh_chinhthuc_"/>
      <sheetName val="BUT TOAN DIEU CHINH"/>
      <sheetName val="MA TK"/>
      <sheetName val="Chiet tinh"/>
      <sheetName val="MTO REV_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u toan"/>
      <sheetName val="Du toan (2)"/>
      <sheetName val="Du toan (3)"/>
      <sheetName val="02-12"/>
      <sheetName val="He so"/>
      <sheetName val="Sheet3"/>
      <sheetName val="XL4Poppy"/>
      <sheetName val="BUT TOAN DIEU CHINH"/>
      <sheetName val="MA TK"/>
      <sheetName val="Chiet t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txl"/>
      <sheetName val="thopxlc"/>
      <sheetName val="thxlk"/>
      <sheetName val="vldien"/>
      <sheetName val="vlcaqu"/>
      <sheetName val="chitimc"/>
      <sheetName val="dien"/>
      <sheetName val="vcdd"/>
      <sheetName val="vcdn"/>
      <sheetName val="beton"/>
      <sheetName val="cpdbu"/>
      <sheetName val="chenh"/>
      <sheetName val="dg1"/>
      <sheetName val="Dchinh_chinhthuc_"/>
      <sheetName val="He so"/>
      <sheetName val="BUT TOAN DIEU CHINH"/>
      <sheetName val="MA T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  <sheetName val="Sheet1"/>
      <sheetName val="Sheet2"/>
      <sheetName val="Sheet3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00000000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TK 154"/>
      <sheetName val="TK 632"/>
      <sheetName val="So Do"/>
      <sheetName val="KTTSCD - DLNA"/>
      <sheetName val="quÝ1"/>
      <sheetName val="20000000"/>
      <sheetName val="30000000"/>
      <sheetName val="40000000"/>
      <sheetName val="50000000"/>
      <sheetName val="60000000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1 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æng hîp"/>
      <sheetName val="GS01-chi TM"/>
      <sheetName val="GS02-thu TM"/>
      <sheetName val="GS03-thu TGNH"/>
      <sheetName val="GS04-chi TGNH"/>
      <sheetName val="GS05-l­¬ng"/>
      <sheetName val="GS06-X.kho"/>
      <sheetName val="06"/>
      <sheetName val="GS08-B.hµng"/>
      <sheetName val="GS09-k.c VAT DV"/>
      <sheetName val="GS10-lai tien vay"/>
      <sheetName val="GS11- tÝnh KHTSC§"/>
      <sheetName val="Sheet16"/>
      <sheetName val="PTH"/>
      <sheetName val="5 nam (tach)"/>
      <sheetName val="5 nam (tach) (2)"/>
      <sheetName val="KH 2003"/>
      <sheetName val="Tuongchan"/>
      <sheetName val="Matduong"/>
      <sheetName val="Km274"/>
      <sheetName val="Km275"/>
      <sheetName val="Km276"/>
      <sheetName val="Km277 "/>
      <sheetName val="Km278"/>
      <sheetName val="Km279"/>
      <sheetName val="Km280"/>
      <sheetName val="Km281"/>
      <sheetName val="Km282"/>
      <sheetName val="Km283"/>
      <sheetName val="Km284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Op mai 284"/>
      <sheetName val="Op mai"/>
      <sheetName val="XXXXXXXX"/>
      <sheetName val="TH Ky Anh"/>
      <sheetName val="Sheet2 (2)"/>
      <sheetName val="TH  goi 4-x"/>
      <sheetName val="t1"/>
      <sheetName val="T11"/>
      <sheetName val="Cong"/>
      <sheetName val="Cong cu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Dinhhinh"/>
      <sheetName val="Cot thep"/>
      <sheetName val="Tong hop"/>
      <sheetName val="Tong hop (2)"/>
      <sheetName val="Km274 - Km275"/>
      <sheetName val="Km275 - Km276"/>
      <sheetName val="Km276 - Km277"/>
      <sheetName val="Km277 - Km278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Op mai"/>
      <sheetName val="Km277 - Km278 "/>
      <sheetName val="Tong hop Matduong"/>
      <sheetName val="Kluong phu"/>
      <sheetName val="Lan can"/>
      <sheetName val="Ho lan"/>
      <sheetName val="Coc tieu"/>
      <sheetName val="Bien bao"/>
      <sheetName val="Ranh"/>
      <sheetName val="phan tich DG"/>
      <sheetName val="gia vat lieu"/>
      <sheetName val="gia xe may"/>
      <sheetName val="gia nhan cong"/>
      <sheetName val="XL4Test5"/>
      <sheetName val="fOOD"/>
      <sheetName val="FORM hc"/>
      <sheetName val="FORM pc"/>
      <sheetName val="CamPha"/>
      <sheetName val="MongCai"/>
      <sheetName val="70000000"/>
      <sheetName val="Bia"/>
      <sheetName val="Tm"/>
      <sheetName val="THKP"/>
      <sheetName val="DGi"/>
      <sheetName val="PNT_QUOT__3"/>
      <sheetName val="COAT_WRAP_QIOT__3"/>
      <sheetName val="PNT-QUOT-D150#3"/>
      <sheetName val="PNT-QUOT-H153#3"/>
      <sheetName val="PNT-QUOT-K152#3"/>
      <sheetName val="PNT-QUOT-H146#3"/>
      <sheetName val="CV den trong to聮g"/>
      <sheetName val="Shedt1"/>
      <sheetName val="_x0012_0000000"/>
      <sheetName val="ȴ0000000"/>
      <sheetName val="BangTH"/>
      <sheetName val="Xaylap "/>
      <sheetName val="Nhan cong"/>
      <sheetName val="Thietbi"/>
      <sheetName val="Diengiai"/>
      <sheetName val="Vanchuyen"/>
      <sheetName val="kl m m d"/>
      <sheetName val="kl vt tho"/>
      <sheetName val="kl dat"/>
      <sheetName val="Sheet4"/>
      <sheetName val="xin kinh phi"/>
      <sheetName val="lan trai"/>
      <sheetName val="thuoc no"/>
      <sheetName val="so thuc pha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2"/>
      <sheetName val="t3"/>
      <sheetName val="t06"/>
      <sheetName val="t07"/>
      <sheetName val="t08"/>
      <sheetName val="t09"/>
      <sheetName val="t12"/>
      <sheetName val="0103"/>
      <sheetName val="0203"/>
      <sheetName val="th-nop"/>
      <sheetName val="th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DGTL"/>
      <sheetName val="XN 1"/>
      <sheetName val="CT.XN1"/>
      <sheetName val="XCK"/>
      <sheetName val="CT.XNCK"/>
      <sheetName val="Hoasen"/>
      <sheetName val="S.hai"/>
      <sheetName val="HPC1"/>
      <sheetName val="No2"/>
      <sheetName val="CT N02"/>
      <sheetName val="C.Sap CT3"/>
      <sheetName val="CT.Csap.CT3"/>
      <sheetName val="CTVPCP"/>
      <sheetName val="Quan trac"/>
      <sheetName val="CS LB"/>
      <sheetName val="88 HBT"/>
      <sheetName val="69II"/>
      <sheetName val="CT 69II"/>
      <sheetName val="37 HV"/>
      <sheetName val="VPCP"/>
      <sheetName val="CT VPCP 6tang"/>
      <sheetName val="Son nha kinh VPCP"/>
      <sheetName val="CT VPCP son"/>
      <sheetName val="HMVPCP"/>
      <sheetName val="CT.HMVPCP"/>
      <sheetName val="xdcb 01-2003"/>
      <sheetName val="XNT1MC"/>
      <sheetName val="XNT2MC"/>
      <sheetName val="XNT3MC"/>
      <sheetName val="XNT4MC"/>
      <sheetName val="xnt 1 CP"/>
      <sheetName val="xnt 2 cp"/>
      <sheetName val="xnt 3 CP"/>
      <sheetName val="xnt 4 CP"/>
      <sheetName val="BC tuan1"/>
      <sheetName val="BC tuan2"/>
      <sheetName val="BC tuan3"/>
      <sheetName val="BC tuan4"/>
      <sheetName val="DSo NVBH"/>
      <sheetName val="Coc 6"/>
      <sheetName val="Deo nai"/>
      <sheetName val="CKD than"/>
      <sheetName val="CTT Thong nhat"/>
      <sheetName val="CTT Nui beo"/>
      <sheetName val="CTT cao son"/>
      <sheetName val="CTT Khe cham"/>
      <sheetName val="XNxlva sxthanKCII"/>
      <sheetName val="Cam Y ut KC"/>
      <sheetName val="CTxay lap mo CP"/>
      <sheetName val="CTdo luong GDSP"/>
      <sheetName val="Dong bac"/>
      <sheetName val="Cac cang UT mua than Dong bac"/>
      <sheetName val="cua hang vtu"/>
      <sheetName val="Khach hang le "/>
      <sheetName val="nhat ky 5"/>
      <sheetName val="cac cong ty van tai"/>
      <sheetName val="Oð mai 279"/>
      <sheetName val="mau kiem ke"/>
      <sheetName val="quyet toan HD 2000"/>
      <sheetName val="quyet toan hoa don 2001"/>
      <sheetName val="kiem ke hoa don 2001"/>
      <sheetName val="QUY III 02"/>
      <sheetName val="QUY IV 02"/>
      <sheetName val="QUYET TOAN 02"/>
      <sheetName val="Sheet15"/>
      <sheetName val="SOLIEU"/>
      <sheetName val="TINHTOAN"/>
      <sheetName val="Km27' - Km278"/>
      <sheetName val="Bao cao KQTH quy hoach 135"/>
      <sheetName val="Sheet5"/>
      <sheetName val="Sheet6"/>
      <sheetName val="Sheet7"/>
      <sheetName val="Sheet8"/>
      <sheetName val="Sheet9"/>
      <sheetName val="Sheet10"/>
      <sheetName val="Cong ban 1,5_x0013__x0000_"/>
      <sheetName val="XLÇ_x0015_oppy"/>
      <sheetName val="Thang06-2002"/>
      <sheetName val="Thang07-2002"/>
      <sheetName val="Thang08-2002"/>
      <sheetName val="Thang09-2002"/>
      <sheetName val="Thang10-2002 "/>
      <sheetName val="Thang11-2002"/>
      <sheetName val="Thang12-2002"/>
      <sheetName val="Sheet1 (3)"/>
      <sheetName val="BKLBD"/>
      <sheetName val="PTDG"/>
      <sheetName val="DTCT"/>
      <sheetName val="vlct"/>
      <sheetName val="Sheet11"/>
      <sheetName val="Sheet12"/>
      <sheetName val="Sheet13"/>
      <sheetName val="Sheet14"/>
      <sheetName val="0304"/>
      <sheetName val="0904"/>
      <sheetName val="1204"/>
      <sheetName val="80000000"/>
      <sheetName val="90000000"/>
      <sheetName val="a0000000"/>
      <sheetName val="b0000000"/>
      <sheetName val="c0000000"/>
      <sheetName val="cocB40 5B"/>
      <sheetName val="cocD50 9A"/>
      <sheetName val="cocD75 16"/>
      <sheetName val="coc B80 TD25"/>
      <sheetName val="P27 B80"/>
      <sheetName val="Coc23 B80"/>
      <sheetName val="cong B80 C4"/>
      <sheetName val="XXXXX\XX"/>
      <sheetName val="TL33-13.14"/>
      <sheetName val="tlđm190337,8"/>
      <sheetName val="GC190337,8"/>
      <sheetName val="033,7,8"/>
      <sheetName val="TL033 ,2,4"/>
      <sheetName val="TL 0331,2"/>
      <sheetName val="033-1,4"/>
      <sheetName val="TL033,19,5"/>
      <sheetName val="chieudayvo"/>
      <sheetName val="So lieu"/>
      <sheetName val="Input"/>
      <sheetName val="tt chu dong"/>
      <sheetName val="Tinh j+cvi"/>
      <sheetName val="Tinh MoP"/>
      <sheetName val="giaihe1"/>
      <sheetName val="Mp,Np"/>
      <sheetName val="khangluc"/>
      <sheetName val="Ms,Ns"/>
      <sheetName val="MoS"/>
      <sheetName val="giai he 2"/>
      <sheetName val="OK"/>
      <sheetName val="Dhp+dhs"/>
      <sheetName val="ktra"/>
      <sheetName val="ADKT"/>
      <sheetName val="Kѭ284"/>
      <sheetName val="T_x000b_331"/>
      <sheetName val="gVL"/>
      <sheetName val="Macro1"/>
      <sheetName val="Macro2"/>
      <sheetName val="Macro3"/>
      <sheetName val="Song ban 0,7x0,7"/>
      <sheetName val="Cong ban 0,8x ,8"/>
      <sheetName val="30100000"/>
      <sheetName val="Ton 31.1"/>
      <sheetName val="NhapT.2"/>
      <sheetName val="Xuat T.2"/>
      <sheetName val="Ton 28.2"/>
      <sheetName val="H.Tra"/>
      <sheetName val="Hang CTY TRA LAI"/>
      <sheetName val="Hang NV Tra Lai"/>
      <sheetName val="ESTI."/>
      <sheetName val="DI-ESTI"/>
      <sheetName val="p0000000"/>
      <sheetName val=""/>
      <sheetName val="Km&quot;80"/>
      <sheetName val="Lap ®at ®hÖn"/>
      <sheetName val="Áo"/>
      <sheetName val="Km283 - Jm284"/>
      <sheetName val="[PNT-P3.xlsUTong hop (2)"/>
      <sheetName val="Km276 - Ke277"/>
      <sheetName val="[PNT-P3.xlsUKm279 - Km280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Baocao"/>
      <sheetName val="UT"/>
      <sheetName val="TongHopHD"/>
      <sheetName val="7000 000"/>
      <sheetName val="BCDSPS"/>
      <sheetName val="BCDKT"/>
      <sheetName val="gìIÏÝ_x001c_Ã_x0008_ç¾{è"/>
      <sheetName val="Sÿÿÿÿ"/>
      <sheetName val="quÿÿ"/>
      <sheetName val="Khac DP"/>
      <sheetName val="Khoi than "/>
      <sheetName val="B3_208_than"/>
      <sheetName val="B3_208_TU"/>
      <sheetName val="B3_208_TW"/>
      <sheetName val="B3_208_DP"/>
      <sheetName val="B3_208_khac"/>
      <sheetName val="K43"/>
      <sheetName val="THKL"/>
      <sheetName val="PL43"/>
      <sheetName val="K43+0.00 - 338 Trai"/>
      <sheetName val="Package1"/>
      <sheetName val="Mp mai 275"/>
      <sheetName val="Thang8-02"/>
      <sheetName val="Thang9-02"/>
      <sheetName val="Thang10-02"/>
      <sheetName val="Thang11-02"/>
      <sheetName val="Thang12-02"/>
      <sheetName val="Thang01-03"/>
      <sheetName val="Thang02-03"/>
      <sheetName val="Don gia"/>
      <sheetName val="Nhap du lieu"/>
      <sheetName val="TAU"/>
      <sheetName val="KHACH"/>
      <sheetName val="BC1"/>
      <sheetName val="BC2"/>
      <sheetName val="BAO CAO AN"/>
      <sheetName val="BANGKEKHACH"/>
      <sheetName val="ၔong hop QL48 - 2"/>
      <sheetName val="Giao nhÿÿÿÿvu"/>
      <sheetName val="⁋㌱Ա_x0000_䭔㌱س_x0000_䭔ㄠㄴ_x0006_牴湯⁧琠湯౧_x0000_杮楨搠湩⵨偃_x0006_匀敨瑥"/>
      <sheetName val="Km27%"/>
      <sheetName val="O0 mai 279"/>
      <sheetName val="Op_x0000_mai 280"/>
      <sheetName val="Op mai 28_x0011_"/>
      <sheetName val="5 nam (tac`) (2)"/>
      <sheetName val="D%o nai"/>
      <sheetName val="CTT cao so."/>
      <sheetName val="XNxlva sxdhanKCII"/>
      <sheetName val="CTxay lap mo C_x0010_"/>
      <sheetName val="QD cua "/>
      <sheetName val="bc"/>
      <sheetName val="K.O"/>
      <sheetName val="xang _clc"/>
      <sheetName val="X¡NG_td"/>
      <sheetName val="MaZUT"/>
      <sheetName val="DIESEL"/>
      <sheetName val="TNghiªm T_x0002_ "/>
      <sheetName val="tt-_x0014_BA"/>
      <sheetName val="TD_x0014_"/>
      <sheetName val="_x0014_.12"/>
      <sheetName val="QD c5a HDQT (2)"/>
      <sheetName val="_x0003_hart1"/>
      <sheetName val="mua vao"/>
      <sheetName val="chi phi "/>
      <sheetName val="ban ra 10%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PN1"/>
      <sheetName val="PN2"/>
      <sheetName val="PG1"/>
      <sheetName val="PG2"/>
      <sheetName val="TT"/>
      <sheetName val="HFO"/>
      <sheetName val="HFA"/>
      <sheetName val="FA2"/>
      <sheetName val="T_pn1"/>
      <sheetName val="T_pn2"/>
      <sheetName val="T_pg1"/>
      <sheetName val="T_pg2"/>
      <sheetName val="T_tt"/>
      <sheetName val="T_hfo"/>
      <sheetName val="T_p2"/>
      <sheetName val="T_hfa"/>
      <sheetName val="tong"/>
      <sheetName val="dt1,2,10"/>
      <sheetName val="13b"/>
      <sheetName val="pn1_TT"/>
      <sheetName val="pn2_TT"/>
      <sheetName val="PG1_TT"/>
      <sheetName val="PG2_TT"/>
      <sheetName val="tuathang"/>
      <sheetName val="hpho_TT"/>
      <sheetName val="Ban pha 2"/>
      <sheetName val="Huoipha"/>
      <sheetName val="??-BLDG"/>
      <sheetName val="DG "/>
      <sheetName val="Mix-Tarpaulin"/>
      <sheetName val="Tarpaulin"/>
      <sheetName val="Price"/>
      <sheetName val="Monthly"/>
      <sheetName val="For Summary"/>
      <sheetName val="For Summary(KG)"/>
      <sheetName val="PP Cloth"/>
      <sheetName val="Mix-PP Cloth"/>
      <sheetName val="Material Price-PP"/>
      <sheetName val="XNxlva sxthanKCIÉ"/>
      <sheetName val="GS08)B.hµng"/>
      <sheetName val="Tong (op"/>
      <sheetName val="Coc 4ieu"/>
      <sheetName val="Cong ban 1,5_x0013_"/>
      <sheetName val="Km266"/>
      <sheetName val="TDT-TBࡁ"/>
      <sheetName val="Op mai 2_x000c__x0000_"/>
      <sheetName val="_x0000_bÑi_x0003__x0000__x0000__x0000__x0000_²r_x0013__x0000_"/>
      <sheetName val="Km_x0012_77 "/>
      <sheetName val="k, vt tho"/>
      <sheetName val="Km280 ࠭ Km281"/>
      <sheetName val="_x0000__x000d__x0000__x0000__x0000_âO"/>
      <sheetName val="_x0000__x000f__x0000__x0000__x0000_½"/>
      <sheetName val="_x0000__x0000_²r"/>
      <sheetName val="_x0000__x0000__x0000__x0000__x0000_M pc_x0006__x0000__x0000_CamPh_x0000__x0000_"/>
      <sheetName val="Cong ban 1,5„—_x0013__x0000_"/>
      <sheetName val="CV den trong to?g"/>
      <sheetName val="?0000000"/>
      <sheetName val="K?284"/>
      <sheetName val="Dimu"/>
      <sheetName val="Klct"/>
      <sheetName val="Covi"/>
      <sheetName val="Nlvt"/>
      <sheetName val="Innl"/>
      <sheetName val="Invt"/>
      <sheetName val="Chon"/>
      <sheetName val="Qtnv"/>
      <sheetName val="Bqtn"/>
      <sheetName val="Bqtv"/>
      <sheetName val="Giao"/>
      <sheetName val="Dcap"/>
      <sheetName val="Nlie"/>
      <sheetName val="Mnli"/>
      <sheetName val="Du tnan chi tiet coc nuoc"/>
      <sheetName val="Diem mon hoc"/>
      <sheetName val="Tong hop diem"/>
      <sheetName val="HoTen-khong duoc xoa"/>
      <sheetName val="CDPS3"/>
      <sheetName val="thaß26"/>
      <sheetName val="TNghiÖ- VL"/>
      <sheetName val="_x000b_luong phu"/>
      <sheetName val="So TSCD"/>
      <sheetName val="Bang phan bo KH TSCD"/>
      <sheetName val="The TSCD"/>
      <sheetName val="BTH- P.Chi "/>
      <sheetName val="BTH NVL"/>
      <sheetName val="NK-SC"/>
      <sheetName val="NK SO CAI"/>
      <sheetName val="The tinh Z"/>
      <sheetName val="So CFSXKD"/>
      <sheetName val="So TGNH 2002"/>
      <sheetName val="So quy TM 2002"/>
      <sheetName val="SCT NVL"/>
      <sheetName val="SCT TK 131"/>
      <sheetName val="So theo doi thue GTGT 2002"/>
      <sheetName val="BTH- P.Thu"/>
      <sheetName val="Dong$bac"/>
      <sheetName val="K-280 - Km281"/>
      <sheetName val="120"/>
      <sheetName val="IFAD"/>
      <sheetName val="CVHN"/>
      <sheetName val="TCVM"/>
      <sheetName val="RIDP"/>
      <sheetName val="LDNN"/>
      <sheetName val="Thang 07"/>
      <sheetName val="T10-05"/>
      <sheetName val="T9-05"/>
      <sheetName val="t805"/>
      <sheetName val="11T"/>
      <sheetName val="9T"/>
      <sheetName val="T[ 131"/>
      <sheetName val="DC2@ï4"/>
      <sheetName val="GS02-thu0TM"/>
      <sheetName val="Tong hop xuat kho nvl"/>
      <sheetName val="Xuat kho"/>
      <sheetName val="Tong hop so lieu tai nhap kho"/>
      <sheetName val="tai nhap kho"/>
      <sheetName val="Nhap kho"/>
      <sheetName val="Tong ket nhap kho"/>
      <sheetName val="Tong ket"/>
      <sheetName val="cac ma can huy"/>
      <sheetName val="Hang hong"/>
      <sheetName val="Tham khao"/>
      <sheetName val="hang khong co packing"/>
      <sheetName val="01"/>
      <sheetName val="02"/>
      <sheetName val="03"/>
      <sheetName val="04"/>
      <sheetName val="05"/>
      <sheetName val="07"/>
      <sheetName val="08"/>
      <sheetName val="09"/>
      <sheetName val="PHEPNAM"/>
      <sheetName val="KHONGLUONG"/>
      <sheetName val="d0000000"/>
      <sheetName val="e0000000"/>
      <sheetName val="f0000000"/>
      <sheetName val="g0000000"/>
      <sheetName val="h0000000"/>
      <sheetName val="i0000000"/>
      <sheetName val="XXXXXXX0"/>
      <sheetName val="XXXXXXX1"/>
      <sheetName val="XXXXXXX2"/>
      <sheetName val="XXXXXXX3"/>
      <sheetName val="XXXXXXX4"/>
      <sheetName val="XXXXXXX5"/>
      <sheetName val="XXXXXXX6"/>
      <sheetName val="XXXXXXX7"/>
      <sheetName val="XXXXXXX8"/>
      <sheetName val="XXXXXXX9"/>
      <sheetName val="XXXXXXXA"/>
      <sheetName val="XXXXXXXB"/>
      <sheetName val="XXXXXXXC"/>
      <sheetName val="XXXXXXXD"/>
      <sheetName val="XXXXXXXE"/>
      <sheetName val="XXXXXXXF"/>
      <sheetName val="XXXXXXXG"/>
      <sheetName val="XXXXXXXH"/>
      <sheetName val="XXXXXXXI"/>
      <sheetName val="XXXXXXXJ"/>
      <sheetName val="XXXXXXXK"/>
      <sheetName val="XXXXXXXL"/>
      <sheetName val="XXXXXXXM"/>
      <sheetName val="XXXXXXXN"/>
      <sheetName val="XXXXXXXO"/>
      <sheetName val="Shaet13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CT cong"/>
      <sheetName val="dg cong"/>
      <sheetName val="FORM jc"/>
      <sheetName val="Giao nhiem fu"/>
      <sheetName val="QDcea TGD (2)"/>
      <sheetName val="Xa9lap "/>
      <sheetName val="_x000c__x0000__x0000__x0000__x0000__x0000__x0000__x0000__x000d__x0000__x0000__x0000_"/>
      <sheetName val="ADKTKT02"/>
      <sheetName val="_x0000__x000f__x0000__x0000__x0000_‚ž½"/>
      <sheetName val="_x0000__x000d__x0000__x0000__x0000_âOŽ"/>
      <sheetName val="QD cua HDQ²_x0000__x0000_)"/>
      <sheetName val="P210-TP20"/>
      <sheetName val="CB32"/>
      <sheetName val="CTT NuiC_x000f_eo"/>
      <sheetName val="TDT-TB?"/>
      <sheetName val="Km280 ? Km281"/>
      <sheetName val="Kluo-_x0008_ phu"/>
      <sheetName val="QD cua HDQ²_x0000__x0000_€)"/>
      <sheetName val="VÃt liÖu"/>
      <sheetName val="_x0000_&#10;_x0000__x0000__x0000_âO"/>
      <sheetName val="_x000c__x0000__x0000__x0000__x0000__x0000__x0000__x0000_&#10;_x0000__x0000__x0000_"/>
      <sheetName val="_x0000_&#10;_x0000__x0000__x0000_âOŽ"/>
      <sheetName val="_x0003_har"/>
      <sheetName val="HNI"/>
      <sheetName val="tldm190337,8"/>
      <sheetName val="tt chu don"/>
      <sheetName val="chieud_x0005__x0000__x0000__x0000_"/>
      <sheetName val="chieud"/>
      <sheetName val="PNT-P3"/>
      <sheetName val="Cong ban 0,7p0,7"/>
      <sheetName val="Km275 - Ke276"/>
      <sheetName val="Km280 - Km2(1"/>
      <sheetName val="Km282 - Kl283"/>
      <sheetName val="Tong hop Op m!i"/>
      <sheetName val="Giao nhie- vu"/>
      <sheetName val="DŃ02"/>
      <sheetName val="CDÕTKT2002"/>
      <sheetName val="Cong baj 2x1,5"/>
      <sheetName val="_x0014_M01"/>
      <sheetName val="tuong"/>
      <sheetName val="gìIÏÝ_x001c_齘_x0013_龜_x0013_ꗃ〒"/>
      <sheetName val="Ho la "/>
      <sheetName val="CVden nw8ai TCT (1)"/>
      <sheetName val="FUONDER TAN UYEN T12"/>
      <sheetName val=" CHIEU XA  T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 refreshError="1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/>
      <sheetData sheetId="169"/>
      <sheetData sheetId="170" refreshError="1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/>
      <sheetData sheetId="199"/>
      <sheetData sheetId="200"/>
      <sheetData sheetId="201"/>
      <sheetData sheetId="202"/>
      <sheetData sheetId="203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 refreshError="1"/>
      <sheetData sheetId="228" refreshError="1"/>
      <sheetData sheetId="229" refreshError="1"/>
      <sheetData sheetId="230" refreshError="1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 refreshError="1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 refreshError="1"/>
      <sheetData sheetId="415" refreshError="1"/>
      <sheetData sheetId="416" refreshError="1"/>
      <sheetData sheetId="417" refreshError="1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/>
      <sheetData sheetId="438"/>
      <sheetData sheetId="439" refreshError="1"/>
      <sheetData sheetId="440" refreshError="1"/>
      <sheetData sheetId="441" refreshError="1"/>
      <sheetData sheetId="442"/>
      <sheetData sheetId="443"/>
      <sheetData sheetId="444"/>
      <sheetData sheetId="445"/>
      <sheetData sheetId="446"/>
      <sheetData sheetId="447"/>
      <sheetData sheetId="448"/>
      <sheetData sheetId="449" refreshError="1"/>
      <sheetData sheetId="450" refreshError="1"/>
      <sheetData sheetId="451" refreshError="1"/>
      <sheetData sheetId="452"/>
      <sheetData sheetId="453"/>
      <sheetData sheetId="454"/>
      <sheetData sheetId="455" refreshError="1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 refreshError="1"/>
      <sheetData sheetId="470" refreshError="1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/>
      <sheetData sheetId="494" refreshError="1"/>
      <sheetData sheetId="495" refreshError="1"/>
      <sheetData sheetId="496" refreshError="1"/>
      <sheetData sheetId="497" refreshError="1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 refreshError="1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 refreshError="1"/>
      <sheetData sheetId="580" refreshError="1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 refreshError="1"/>
      <sheetData sheetId="591"/>
      <sheetData sheetId="592" refreshError="1"/>
      <sheetData sheetId="593" refreshError="1"/>
      <sheetData sheetId="594"/>
      <sheetData sheetId="595" refreshError="1"/>
      <sheetData sheetId="596"/>
      <sheetData sheetId="597" refreshError="1"/>
      <sheetData sheetId="598" refreshError="1"/>
      <sheetData sheetId="599" refreshError="1"/>
      <sheetData sheetId="600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 refreshError="1"/>
      <sheetData sheetId="621" refreshError="1"/>
      <sheetData sheetId="622" refreshError="1"/>
      <sheetData sheetId="623" refreshError="1"/>
      <sheetData sheetId="624"/>
      <sheetData sheetId="625"/>
      <sheetData sheetId="626"/>
      <sheetData sheetId="627"/>
      <sheetData sheetId="628" refreshError="1"/>
      <sheetData sheetId="629"/>
      <sheetData sheetId="630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/>
      <sheetData sheetId="651"/>
      <sheetData sheetId="652"/>
      <sheetData sheetId="653"/>
      <sheetData sheetId="654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 refreshError="1"/>
      <sheetData sheetId="733" refreshError="1"/>
      <sheetData sheetId="734"/>
      <sheetData sheetId="735" refreshError="1"/>
      <sheetData sheetId="736"/>
      <sheetData sheetId="737" refreshError="1"/>
      <sheetData sheetId="738" refreshError="1"/>
      <sheetData sheetId="739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/>
      <sheetData sheetId="747"/>
      <sheetData sheetId="748" refreshError="1"/>
      <sheetData sheetId="749" refreshError="1"/>
      <sheetData sheetId="750" refreshError="1"/>
      <sheetData sheetId="751"/>
      <sheetData sheetId="752" refreshError="1"/>
      <sheetData sheetId="753" refreshError="1"/>
      <sheetData sheetId="754"/>
      <sheetData sheetId="755"/>
      <sheetData sheetId="756"/>
      <sheetData sheetId="757" refreshError="1"/>
      <sheetData sheetId="758"/>
      <sheetData sheetId="759" refreshError="1"/>
      <sheetData sheetId="760" refreshError="1"/>
      <sheetData sheetId="761"/>
      <sheetData sheetId="762"/>
      <sheetData sheetId="763"/>
      <sheetData sheetId="764"/>
      <sheetData sheetId="765" refreshError="1"/>
      <sheetData sheetId="766"/>
      <sheetData sheetId="767"/>
      <sheetData sheetId="768" refreshError="1"/>
      <sheetData sheetId="769" refreshError="1"/>
      <sheetData sheetId="770" refreshError="1"/>
      <sheetData sheetId="771"/>
      <sheetData sheetId="772" refreshError="1"/>
      <sheetData sheetId="773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  <sheetName val="Dchinh_chinhthuc_"/>
      <sheetName val="He so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NHATKY"/>
      <sheetName val="TONQUY"/>
      <sheetName val="SOCAI"/>
      <sheetName val="MATK"/>
      <sheetName val="CANDOI"/>
      <sheetName val="CDKT"/>
      <sheetName val="KQKD"/>
      <sheetName val="TKHAI"/>
      <sheetName val="XL4Poppy"/>
      <sheetName val="gvl"/>
      <sheetName val="Dchinh_chinhthuc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txl"/>
      <sheetName val="thopxlc"/>
      <sheetName val="thxlk"/>
      <sheetName val="vldien"/>
      <sheetName val="vlcaqu"/>
      <sheetName val="chitimc"/>
      <sheetName val="dien"/>
      <sheetName val="vcdd"/>
      <sheetName val="vcdn"/>
      <sheetName val="beton"/>
      <sheetName val="cpdbu"/>
      <sheetName val="chenh"/>
      <sheetName val="dg1"/>
      <sheetName val="NHATKY"/>
      <sheetName val="gv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rice-Location"/>
      <sheetName val="bimson"/>
      <sheetName val="tamdiep"/>
      <sheetName val="haiphong"/>
      <sheetName val="tiendo"/>
      <sheetName val="fls guisang"/>
      <sheetName val="td2"/>
      <sheetName val="BS"/>
      <sheetName val="XL4Poppy"/>
      <sheetName val="chitimc"/>
      <sheetName val="NH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6">
          <cell r="A26" t="b">
            <v>1</v>
          </cell>
        </row>
      </sheetData>
      <sheetData sheetId="9" refreshError="1"/>
      <sheetData sheetId="1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KLMT"/>
      <sheetName val="Tổng kê"/>
      <sheetName val="Liệt kê"/>
      <sheetName val="00000000"/>
      <sheetName val="10000000"/>
      <sheetName val="XL4Poppy"/>
      <sheetName val="XL4Poppy (2)"/>
      <sheetName val="XL4Poppy (3)"/>
      <sheetName val="XL4Poppy (4)"/>
      <sheetName val="XL4Poppy (5)"/>
      <sheetName val="XL4Poppy (6)"/>
      <sheetName val="XL4Poppy (7)"/>
      <sheetName val="XL4Poppy (8)"/>
      <sheetName val="XL4Poppy (9)"/>
      <sheetName val="XL4Poppy (10)"/>
      <sheetName val="chitim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ữ liệu"/>
      <sheetName val="Tổng kê"/>
      <sheetName val="Liệt kê"/>
      <sheetName val="Căng dây"/>
      <sheetName val="chitimc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thtdt"/>
      <sheetName val="thcpk"/>
      <sheetName val="dtxl"/>
      <sheetName val="tntdia"/>
      <sheetName val="th"/>
      <sheetName val="thxlk"/>
      <sheetName val="vldien"/>
      <sheetName val="ctivldi"/>
      <sheetName val="cticot"/>
      <sheetName val="vcdd"/>
      <sheetName val="chenh"/>
      <sheetName val="vc"/>
      <sheetName val="ciment"/>
      <sheetName val="cpdbu"/>
      <sheetName val="kl"/>
      <sheetName val="dd"/>
      <sheetName val="vlchi"/>
      <sheetName val="klvldien"/>
      <sheetName val="culi 2"/>
      <sheetName val="culi"/>
      <sheetName val="dg"/>
      <sheetName val="Sheet16"/>
      <sheetName val="Tổng kê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ANEL 南區焚化爐"/>
      <sheetName val="NEW-PANEL"/>
      <sheetName val="MV-PANEL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XL4Poppy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KHthuvon T3-2003"/>
      <sheetName val="KHThuvonT4-2003"/>
      <sheetName val="THuchienKHTVQI-2003"/>
      <sheetName val="KHTV Q2-2003"/>
      <sheetName val="Thang5-03"/>
      <sheetName val="Sheet3"/>
      <sheetName val="00000000"/>
      <sheetName val="10000000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Sheet2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Congty"/>
      <sheetName val="VPPN"/>
      <sheetName val="XN74"/>
      <sheetName val="XN54"/>
      <sheetName val="XN33"/>
      <sheetName val="NK96"/>
      <sheetName val="XL4Test5"/>
      <sheetName val="THop (2)"/>
      <sheetName val="phÐp 99"/>
      <sheetName val="Nghi s¬n (2)"/>
      <sheetName val="kt1 (2)"/>
      <sheetName val="Tiepthi"/>
      <sheetName val="THop"/>
      <sheetName val="Daotao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pc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5 nam (tach)"/>
      <sheetName val="5 nam (tach) (2)"/>
      <sheetName val="KH 2003"/>
      <sheetName val="tong hop"/>
      <sheetName val="phan tich DG"/>
      <sheetName val="gia vat lieu"/>
      <sheetName val="gia xe may"/>
      <sheetName val="gia nhan cong"/>
      <sheetName val="Ph-Thu"/>
      <sheetName val="Ph-Thu (2)"/>
      <sheetName val="PC (2)"/>
      <sheetName val="Chart2"/>
      <sheetName val="Chart1"/>
      <sheetName val="PC (3)"/>
      <sheetName val="Phantich"/>
      <sheetName val="Toan_DA"/>
      <sheetName val="2004"/>
      <sheetName val="2005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NEW_PANEL"/>
      <sheetName val="Sheet4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BL01"/>
      <sheetName val="BL02"/>
      <sheetName val="BL03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KHOI LUONG"/>
      <sheetName val="[heet30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tk131t1 (2)"/>
      <sheetName val="tk331 (3)"/>
      <sheetName val="tk336t1 (5)"/>
      <sheetName val="Ma KH 331 "/>
      <sheetName val="Danh sach (7)"/>
      <sheetName val="Danh sach (8)"/>
      <sheetName val="cong no TD (2)"/>
      <sheetName val="BKCN331-04 (2)"/>
      <sheetName val="BKCN131-04 (3)"/>
      <sheetName val="BKCN336-04 (4)"/>
      <sheetName val="Danh muc ho so luu tru 2002(12)"/>
      <sheetName val="Danh muc ho so luu tru 2002(13)"/>
      <sheetName val="ke SCL (6)"/>
      <sheetName val="ke DTXDCB (7)"/>
      <sheetName val="MTSan (8)"/>
      <sheetName val="Thue 0 ktru "/>
      <sheetName val="Thue 0 ktru  -05 "/>
      <sheetName val="CPhi 50 nam "/>
      <sheetName val="Tra goc vay MTruong "/>
      <sheetName val="ke DC Than (7)"/>
      <sheetName val="kectu  go "/>
      <sheetName val="Hon gai "/>
      <sheetName val="Huong bien "/>
      <sheetName val="NM Sua "/>
      <sheetName val="L Thuc "/>
      <sheetName val="San gat "/>
      <sheetName val="H Chat mo "/>
      <sheetName val="Xang dau "/>
      <sheetName val="Hai Yen"/>
      <sheetName val="cang le "/>
      <sheetName val="HTan"/>
      <sheetName val="phieuchi (5)"/>
      <sheetName val="phieuchi CD(6)"/>
      <sheetName val="phieuThuCD (7)"/>
      <sheetName val="Biat1 (8)"/>
      <sheetName val="Biat1 (10)"/>
      <sheetName val="Biat1 (9)"/>
      <sheetName val="keno (2)"/>
      <sheetName val="UOC CP 2004 "/>
      <sheetName val="00000001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"/>
      <sheetName val="DSKH HN"/>
      <sheetName val="NKY "/>
      <sheetName val="DS-TT"/>
      <sheetName val=" HN NHAP"/>
      <sheetName val="KHO HN"/>
      <sheetName val="CNO 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cong40_x0016_-410"/>
      <sheetName val="ton tam"/>
      <sheetName val="Thep hinh"/>
      <sheetName val="p-in"/>
      <sheetName val="K255 SBasa"/>
      <sheetName val="[PANEL.XLSŝQT thue 2001"/>
      <sheetName val="DTCT"/>
      <sheetName val="PTVT"/>
      <sheetName val="THDT"/>
      <sheetName val="THVT"/>
      <sheetName val="THGT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CP -141"/>
      <sheetName val="CPhi"/>
      <sheetName val="CP1"/>
      <sheetName val="gia vat mieu"/>
      <sheetName val="nt 05 ntien cong ty lan 03 "/>
      <sheetName val="nt 05  chuantien cong ty lan 03"/>
      <sheetName val="_x0012_2-9"/>
      <sheetName val="SŨeet3"/>
      <sheetName val="Phan dap J95"/>
      <sheetName val="Shaet28"/>
      <sheetName val="kh Òv-10"/>
      <sheetName val="k`28-10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Sheep75"/>
      <sheetName val="Sheetး6"/>
      <sheetName val="tuong"/>
      <sheetName val="[PANEL.XLS_x001d_T5"/>
      <sheetName val="_x0000__x0004__x0000__x0000__x0000__x0010__x0000_Y"/>
      <sheetName val="KHDT(0)"/>
      <sheetName val="T9"/>
      <sheetName val="T2"/>
      <sheetName val="T1"/>
      <sheetName val="NEW-PAN၅L"/>
      <sheetName val="[PANEL.XLSၝXL4Test5"/>
      <sheetName val="Tuan B_x0000_ao"/>
      <sheetName val="KHTV _x0003__x0000_-2003"/>
      <sheetName val="TH FF140"/>
      <sheetName val="TH FF177"/>
      <sheetName val="Tien dat HD"/>
      <sheetName val="TH cong no"/>
      <sheetName val="12.03"/>
      <sheetName val="dtxl"/>
      <sheetName val="1.04"/>
      <sheetName val="2.04"/>
      <sheetName val="3.04"/>
      <sheetName val="4.04"/>
      <sheetName val="Bang CC (2)"/>
      <sheetName val="Nhat trinh"/>
      <sheetName val="Tien An T11"/>
      <sheetName val="DNPD-QL"/>
      <sheetName val="Bang luong"/>
      <sheetName val="Bang CC"/>
      <sheetName val="Tổng kê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 refreshError="1"/>
      <sheetData sheetId="362" refreshError="1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 refreshError="1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 refreshError="1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 refreshError="1"/>
      <sheetData sheetId="706" refreshError="1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 refreshError="1"/>
      <sheetData sheetId="738" refreshError="1"/>
      <sheetData sheetId="739" refreshError="1"/>
      <sheetData sheetId="740" refreshError="1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 refreshError="1"/>
      <sheetData sheetId="754"/>
      <sheetData sheetId="755"/>
      <sheetData sheetId="756"/>
      <sheetData sheetId="757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rice-Location"/>
      <sheetName val="bimson"/>
      <sheetName val="tamdiep"/>
      <sheetName val="haiphong"/>
      <sheetName val="tiendo"/>
      <sheetName val="fls guisang"/>
      <sheetName val="td2"/>
      <sheetName val="BS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6">
          <cell r="A26" t="b">
            <v>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olieu"/>
      <sheetName val="USdd"/>
      <sheetName val="USdcs"/>
      <sheetName val="USdcq"/>
      <sheetName val="Luc"/>
      <sheetName val="Tongke"/>
      <sheetName val="Lietke"/>
      <sheetName val="CDay"/>
      <sheetName val="DATA"/>
      <sheetName val="Catalog"/>
      <sheetName val="XL4Poppy"/>
      <sheetName val="NEW_PAN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C6" t="str">
            <v>§T-20</v>
          </cell>
        </row>
      </sheetData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MTL__INTER"/>
      <sheetName val="MTO REV_2_ARMOR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h-tctc"/>
      <sheetName val="SLmay"/>
      <sheetName val="phantich"/>
      <sheetName val="NCcau+duong"/>
      <sheetName val="phu cap"/>
      <sheetName val="VCvatlieu"/>
      <sheetName val="denbu"/>
      <sheetName val="dongia(dg)"/>
      <sheetName val="DT(TW)"/>
      <sheetName val="TH"/>
      <sheetName val="chiphi khac"/>
      <sheetName val="nhan cong"/>
      <sheetName val="XL4Poppy"/>
      <sheetName val="NEW_PAN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u_lieu"/>
      <sheetName val="Tong_gia"/>
      <sheetName val="Chi_tiet_gia"/>
      <sheetName val="KL_dao_Lap_dat"/>
      <sheetName val="THKP_don_gia_chao"/>
      <sheetName val="Tong_GT_khac_Pbo_vao_GT"/>
      <sheetName val="THKP_XL_Khac"/>
      <sheetName val="Lan_trai_tam"/>
      <sheetName val="Chuyen_quan"/>
      <sheetName val="Den_bu"/>
      <sheetName val="VL_NC_M_XL_khac"/>
      <sheetName val="BT_cot_thep"/>
      <sheetName val="KL_cot_thep"/>
      <sheetName val="Dap_Dat"/>
      <sheetName val="Tinh_CT_dao_dat_Luu"/>
      <sheetName val="Tinh_CT_dao_dat"/>
      <sheetName val="Chi_tiet_cot_pha"/>
      <sheetName val="Chiet_tinh_don_gia"/>
      <sheetName val="Don_gia_VCTC"/>
      <sheetName val="Gia_HTXL+VC"/>
      <sheetName val="XL4Poppy"/>
      <sheetName val="Sheet2"/>
      <sheetName val="Sheet3"/>
      <sheetName val="Sheet4"/>
      <sheetName val="Sheet5"/>
      <sheetName val="XL4Test5"/>
      <sheetName val="Bang ve"/>
      <sheetName val="Bang tong ke"/>
      <sheetName val="Liet ke vat tu"/>
      <sheetName val="Hung"/>
      <sheetName val="Dau"/>
      <sheetName val="Doan"/>
      <sheetName val="Xanh"/>
      <sheetName val="Tri"/>
      <sheetName val="Chuong"/>
      <sheetName val="Hue"/>
      <sheetName val="Tien"/>
      <sheetName val="Sanh"/>
      <sheetName val="Phuc"/>
      <sheetName val="Hai"/>
      <sheetName val="Chau"/>
      <sheetName val="Lien"/>
      <sheetName val="Trieu"/>
      <sheetName val="Huong"/>
      <sheetName val="Canh"/>
      <sheetName val="Bao"/>
      <sheetName val="Kim"/>
      <sheetName val="Son"/>
      <sheetName val="Phuong"/>
      <sheetName val="Nga"/>
      <sheetName val="Solieu"/>
      <sheetName val="TMC"/>
      <sheetName val="TMDT"/>
      <sheetName val="GiaQuyen"/>
      <sheetName val="tong hop"/>
      <sheetName val="TONG"/>
      <sheetName val="THXL"/>
      <sheetName val="GT"/>
      <sheetName val="chitiet"/>
      <sheetName val="DG"/>
      <sheetName val="ThuHoiVT"/>
      <sheetName val="vc"/>
      <sheetName val="VCDD"/>
      <sheetName val="THXL-tr"/>
      <sheetName val="CT_tram"/>
      <sheetName val="TK"/>
      <sheetName val="bu"/>
      <sheetName val="bu-tr"/>
      <sheetName val="klth"/>
      <sheetName val="vtthuhoi"/>
      <sheetName val="tram1x25"/>
      <sheetName val="tram1x50"/>
      <sheetName val="tram3x25"/>
      <sheetName val="tram250"/>
      <sheetName val="tram160"/>
      <sheetName val="kldd2"/>
      <sheetName val="kldd1"/>
      <sheetName val="pp3p_NC"/>
      <sheetName val="pp3p "/>
      <sheetName val="pp1p"/>
      <sheetName val="pphtABC"/>
      <sheetName val="pphtAV"/>
      <sheetName val="TienLuong"/>
      <sheetName val="00000000"/>
      <sheetName val="10000000"/>
      <sheetName val="Thang02"/>
      <sheetName val="Thang03"/>
      <sheetName val="thang04"/>
      <sheetName val="BIA HUDA CHAI"/>
      <sheetName val="BIA HUDA LON"/>
      <sheetName val="BIA SG 450"/>
      <sheetName val="BIA SG 330"/>
      <sheetName val="BIA HENIKEN 330"/>
      <sheetName val="BG SUNNY 100g"/>
      <sheetName val="BG SUNNY 200g"/>
      <sheetName val="BG MEO 500g"/>
      <sheetName val="BG SOPHA 200g"/>
      <sheetName val="BG SUNNEW 100g"/>
      <sheetName val="BG SUNNEW 200g"/>
      <sheetName val="BG SUNNEW 500g"/>
      <sheetName val="BG ISO 400g "/>
      <sheetName val="BG ISO 180g"/>
      <sheetName val="PIN DEN CON VOI"/>
      <sheetName val="LOP OTO 500-12"/>
      <sheetName val="LOP OTO 700-16"/>
      <sheetName val="LOP OTO 840-15"/>
      <sheetName val="LOP OTO 900-20 DN"/>
      <sheetName val="LOP OTO 1000-20 DN"/>
      <sheetName val="LOP OTO 1100-20 DN"/>
      <sheetName val="LOP OTO 1200-20 DN"/>
      <sheetName val="LOP SIAM 900"/>
      <sheetName val="LOP SIAM 1000"/>
      <sheetName val="LOP SIAM 1100"/>
      <sheetName val="SAM OTO 1000-20 DN"/>
      <sheetName val="SAM OTO 1100-20 DN"/>
      <sheetName val="SAM OTO 1200-20 DN"/>
      <sheetName val="YEM OTO 1100-20"/>
      <sheetName val="YEM OTO 1200-20"/>
      <sheetName val="ACQUY 50 A"/>
      <sheetName val="ACQUY 70 A"/>
      <sheetName val="ACQUY 100 A"/>
      <sheetName val="ACQUY 120 A"/>
      <sheetName val="ACQUY 150 A"/>
      <sheetName val="ACQUY 200 A"/>
      <sheetName val="TL BASTOR"/>
      <sheetName val="TL ERA DO"/>
      <sheetName val="TL ERA XANH"/>
      <sheetName val="TL NGUA TRANG"/>
      <sheetName val="TL DALAT DO"/>
      <sheetName val="TL DA LAT XANH"/>
      <sheetName val="TL BLU XANH"/>
      <sheetName val="Tl CHO LON"/>
      <sheetName val="MI TALIFOOD"/>
      <sheetName val="MI  SAFOOD"/>
      <sheetName val="PHO BO GA"/>
      <sheetName val="MI BO RAU THOM"/>
      <sheetName val="MI  30 GOI"/>
      <sheetName val="MI BO BIT TET"/>
      <sheetName val="MI LAU THAI"/>
      <sheetName val="MI PH DONG DO"/>
      <sheetName val="NHUA LA PHONG "/>
      <sheetName val="KEO XOP CHANH"/>
      <sheetName val="SAT  4"/>
      <sheetName val="SAT 6"/>
      <sheetName val="SAT 8"/>
      <sheetName val="SAT 10"/>
      <sheetName val="SAT 12"/>
      <sheetName val="THEP BUOC"/>
      <sheetName val="KEM GAI"/>
      <sheetName val="THEP LUOI B40"/>
      <sheetName val="NHOM LA"/>
      <sheetName val="CAN N 5 LIT"/>
      <sheetName val="CAN N 20 LIT"/>
      <sheetName val="CAN N 30 LIT"/>
      <sheetName val="NI LONG (VAI N PVC)"/>
      <sheetName val="N- RUA SUMMER"/>
      <sheetName val="N- RUA SUPER 500 ml"/>
      <sheetName val="N- RUA TLONG"/>
      <sheetName val="DAY DIEN BOC PVC "/>
      <sheetName val="VO (GIAY TRANG)"/>
      <sheetName val="TON KEM"/>
      <sheetName val="QUAT TREO TUONG"/>
      <sheetName val="SUA DAC DD"/>
      <sheetName val="SUATUOI CO DUONG"/>
      <sheetName val="SUA PN XANH"/>
      <sheetName val="SUA ONG THO DO"/>
      <sheetName val="SUA BOT RILAC NGOT"/>
      <sheetName val="SUA  BOT RILAC MAN"/>
      <sheetName val="SUA PHINO"/>
      <sheetName val="SUA BOT 1,2,3"/>
      <sheetName val="MILO 200g"/>
      <sheetName val="MILO HOP 300g"/>
      <sheetName val="MILO 400g"/>
      <sheetName val="NUOC SAM YEN"/>
      <sheetName val="CAFE NET 20 goi"/>
      <sheetName val="CAFE NET 50 goi"/>
      <sheetName val="THTN"/>
      <sheetName val="DT0156"/>
      <sheetName val="CL0156"/>
      <sheetName val="DT0559"/>
      <sheetName val="CL0559"/>
      <sheetName val="DT0720"/>
      <sheetName val="CL0720"/>
      <sheetName val="DT0829"/>
      <sheetName val="CL0829"/>
      <sheetName val="DT0998"/>
      <sheetName val="CL0998"/>
      <sheetName val="TN01"/>
      <sheetName val="DT1110"/>
      <sheetName val="CL1110"/>
      <sheetName val="DT1207"/>
      <sheetName val="CL1027"/>
      <sheetName val="DT1253"/>
      <sheetName val="CL1253"/>
      <sheetName val="DT1472"/>
      <sheetName val="CL1472"/>
      <sheetName val="DT1595"/>
      <sheetName val="CL1595"/>
      <sheetName val="DT1797"/>
      <sheetName val="CL1797"/>
      <sheetName val="DT1850"/>
      <sheetName val="CL1850"/>
      <sheetName val="DT1924"/>
      <sheetName val="CL1924"/>
      <sheetName val="TN12"/>
      <sheetName val="DT2009"/>
      <sheetName val="CL2009"/>
      <sheetName val="DT2828"/>
      <sheetName val="CL2828"/>
      <sheetName val="DT2895"/>
      <sheetName val="CL2895"/>
      <sheetName val="DT2978"/>
      <sheetName val="CL2978"/>
      <sheetName val="TN23"/>
      <sheetName val="DT3080"/>
      <sheetName val="CL3080"/>
      <sheetName val="DT3235"/>
      <sheetName val="CL3235"/>
      <sheetName val="DT3440"/>
      <sheetName val="CL3440"/>
      <sheetName val="DT3536"/>
      <sheetName val="CL3536"/>
      <sheetName val="DT3625"/>
      <sheetName val="CL3625"/>
      <sheetName val="DT3680"/>
      <sheetName val="CL3680"/>
      <sheetName val="DT3714"/>
      <sheetName val="CL3714"/>
      <sheetName val="DT3730"/>
      <sheetName val="CL3730"/>
      <sheetName val="DT3976"/>
      <sheetName val="CL3976"/>
      <sheetName val="TN34"/>
      <sheetName val="DT4084"/>
      <sheetName val="CL4084"/>
      <sheetName val="DT4172"/>
      <sheetName val="CL4172"/>
      <sheetName val="DT4386"/>
      <sheetName val="CL4386"/>
      <sheetName val="DT4492"/>
      <sheetName val="CL4492"/>
      <sheetName val="DT4509"/>
      <sheetName val="CL4509"/>
      <sheetName val="DT4680"/>
      <sheetName val="CL4680"/>
      <sheetName val="DT4792"/>
      <sheetName val="CL4792"/>
      <sheetName val="DT4974"/>
      <sheetName val="CL4974"/>
      <sheetName val="TN45"/>
      <sheetName val="DT5435"/>
      <sheetName val="CL5435"/>
      <sheetName val="DT5578"/>
      <sheetName val="CL5578"/>
      <sheetName val="DT5679"/>
      <sheetName val="CL5679"/>
      <sheetName val="DT5786"/>
      <sheetName val="CL5786"/>
      <sheetName val="TN56"/>
      <sheetName val="DT6031"/>
      <sheetName val="CL6031"/>
      <sheetName val="DT6463"/>
      <sheetName val="CL6463"/>
      <sheetName val="DT6653"/>
      <sheetName val="CL6653"/>
      <sheetName val="DT6676"/>
      <sheetName val="CL6676"/>
      <sheetName val="DT6803"/>
      <sheetName val="CL6803"/>
      <sheetName val="DT6918"/>
      <sheetName val="CL6918"/>
      <sheetName val="TN67"/>
      <sheetName val="DT7067"/>
      <sheetName val="CL7067"/>
      <sheetName val="DT7181"/>
      <sheetName val="CL7181"/>
      <sheetName val="DT7263"/>
      <sheetName val="CL7263"/>
      <sheetName val="DT7547"/>
      <sheetName val="CL7547"/>
      <sheetName val="DT7786"/>
      <sheetName val="CL7786"/>
      <sheetName val="DT7806"/>
      <sheetName val="CL7806"/>
      <sheetName val="DT7961"/>
      <sheetName val="CL7961"/>
      <sheetName val="TN78"/>
      <sheetName val="DT8118"/>
      <sheetName val="CL8118"/>
      <sheetName val="DT8163"/>
      <sheetName val="CL8163"/>
      <sheetName val="DT8391"/>
      <sheetName val="CL8391"/>
      <sheetName val="DT8654"/>
      <sheetName val="CL8654"/>
      <sheetName val="TN8C"/>
      <sheetName val="XLCau1"/>
      <sheetName val="DTCAU1"/>
      <sheetName val="CLCau1"/>
      <sheetName val="XLCau3"/>
      <sheetName val="DTCAU3"/>
      <sheetName val="CLCau3"/>
      <sheetName val="CVC"/>
      <sheetName val="CVCda"/>
      <sheetName val="1"/>
      <sheetName val="VL_NC_溼_XL_khac"/>
      <sheetName val="THCTANG"/>
      <sheetName val="TBHBOI"/>
      <sheetName val="DHKK2"/>
      <sheetName val="MOC"/>
      <sheetName val="TB"/>
      <sheetName val="THCPK"/>
      <sheetName val="THDT"/>
      <sheetName val="NHAN"/>
      <sheetName val="00000001"/>
      <sheetName val="KH-Q1,Q2,01"/>
      <sheetName val="Tong_GT_khac_Pbo_v!n_GT"/>
      <sheetName val="TSDL"/>
      <sheetName val="toketoanCND MSTS"/>
      <sheetName val="TSKH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nhan cong"/>
      <sheetName val="NEW_PANE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 refreshError="1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 refreshError="1"/>
      <sheetData sheetId="329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NHATKY"/>
      <sheetName val="TONQUY"/>
      <sheetName val="SOCAI"/>
      <sheetName val="MATK"/>
      <sheetName val="CANDOI"/>
      <sheetName val="CDKT"/>
      <sheetName val="KQKD"/>
      <sheetName val="TKHAI"/>
      <sheetName val="XL4Poppy"/>
      <sheetName val="Du_lieu"/>
      <sheetName val="nhan co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hitimc"/>
      <sheetName val="dtxl"/>
      <sheetName val="thopxlc"/>
      <sheetName val="thxlk"/>
      <sheetName val="vldien"/>
      <sheetName val="vlcaqu"/>
      <sheetName val="dien"/>
      <sheetName val="vcdd"/>
      <sheetName val="vcdn"/>
      <sheetName val="beton"/>
      <sheetName val="cpdbu"/>
      <sheetName val="chenh"/>
      <sheetName val="dg1"/>
      <sheetName val="MATK"/>
      <sheetName val="Du_lie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KHQT-00-01"/>
      <sheetName val="BCCTQT-XLD4"/>
      <sheetName val="BCCTQT-XL1"/>
      <sheetName val="BCQT-TTD1"/>
      <sheetName val="CT-chuacoDT"/>
      <sheetName val="TH110Sau HTinh"/>
      <sheetName val="QT-00-01"/>
      <sheetName val="QT-2001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00000000"/>
      <sheetName val="10000000"/>
      <sheetName val="20000000"/>
      <sheetName val="30000000"/>
      <sheetName val="40000000"/>
      <sheetName val="XL4Poppy"/>
      <sheetName val="KHQT_00_01"/>
      <sheetName val="chitimc"/>
      <sheetName val="MAT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Solieu"/>
      <sheetName val="USdd"/>
      <sheetName val="USdcs"/>
      <sheetName val="USdcq"/>
      <sheetName val="Luc"/>
      <sheetName val="Tongke"/>
      <sheetName val="Lietke"/>
      <sheetName val="CDay"/>
      <sheetName val="DATA"/>
      <sheetName val="Catalog"/>
      <sheetName val="XL4Poppy"/>
      <sheetName val="KHQT-00-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C6" t="str">
            <v>§T-20</v>
          </cell>
        </row>
      </sheetData>
      <sheetData sheetId="9"/>
      <sheetData sheetId="10"/>
      <sheetData sheetId="11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  <sheetName val="ESTI_"/>
      <sheetName val="DI_ESTI"/>
      <sheetName val="DATA"/>
      <sheetName val="KHQT-00-01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heet6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tb1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Thau"/>
      <sheetName val="CT-BT"/>
      <sheetName val="Xa"/>
      <sheetName val="XL4Test5"/>
      <sheetName val="Tonghop"/>
      <sheetName val="Sheet8"/>
      <sheetName val="Sheet9"/>
      <sheetName val="Sheet7"/>
      <sheetName val="Congty"/>
      <sheetName val="VPPN"/>
      <sheetName val="XN74"/>
      <sheetName val="XN54"/>
      <sheetName val="XN33"/>
      <sheetName val="NK96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HHVt "/>
      <sheetName val="Song trai"/>
      <sheetName val="Dinh+ha nha"/>
      <sheetName val="PTLK"/>
      <sheetName val="NG k"/>
      <sheetName val="THcong"/>
      <sheetName val="BHXH"/>
      <sheetName val="BHXH12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km248"/>
      <sheetName val="TH du toan "/>
      <sheetName val="Du toan "/>
      <sheetName val="C.Tinh"/>
      <sheetName val="TK_cap"/>
      <sheetName val="CDPS 6tc (2)"/>
      <sheetName val="20000000"/>
      <sheetName val="phan tich DG"/>
      <sheetName val="gia vat lieu"/>
      <sheetName val="gia xe may"/>
      <sheetName val="gia nhan cong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rich Ngang"/>
      <sheetName val="Danh sach Rieng"/>
      <sheetName val="Dia Diem Thuc Tap"/>
      <sheetName val="De Tai Thuc Tap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th"/>
      <sheetName val="D1"/>
      <sheetName val="D2"/>
      <sheetName val="D3"/>
      <sheetName val="D4"/>
      <sheetName val="D5"/>
      <sheetName val="D6"/>
      <sheetName val="Tay ninh"/>
      <sheetName val="A.Duc"/>
      <sheetName val="TH2003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XXXXXX_xda24_X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CT 03"/>
      <sheetName val="TH 03"/>
      <sheetName val="Sheet10"/>
      <sheetName val="CamPha"/>
      <sheetName val="MongCai"/>
      <sheetName val="30000000"/>
      <sheetName val="40000000"/>
      <sheetName val="50000000"/>
      <sheetName val="60000000"/>
      <sheetName val="70000000"/>
      <sheetName val="HD1"/>
      <sheetName val="HD4"/>
      <sheetName val="HD3"/>
      <sheetName val="HD5"/>
      <sheetName val="HD7"/>
      <sheetName val="HD6"/>
      <sheetName val="HD2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DTCT"/>
      <sheetName val="PTVT"/>
      <sheetName val="THVT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BangTH"/>
      <sheetName val="Xaylap "/>
      <sheetName val="Nhan cong"/>
      <sheetName val="Thietbi"/>
      <sheetName val="Diengiai"/>
      <sheetName val="Vanchuyen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Co~g hop 1,5x1,5"/>
      <sheetName val="T.K H.T.T5"/>
      <sheetName val="T.K T7"/>
      <sheetName val="TK T6"/>
      <sheetName val="T.K T5"/>
      <sheetName val="Bang thong ke hang ton"/>
      <sheetName val="thong ke "/>
      <sheetName val="T.KT04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[IBASE2.XLSѝTNHNoi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TH_BQ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bcth 05-04"/>
      <sheetName val="baocao 05-04"/>
      <sheetName val="bcth04-04"/>
      <sheetName val="baocao04-04"/>
      <sheetName val="bcth03-04"/>
      <sheetName val="baocao03-04"/>
      <sheetName val="bcth02-04"/>
      <sheetName val="baocao02-04"/>
      <sheetName val="bcth01-04"/>
      <sheetName val="baocao01-04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Chamcong"/>
      <sheetName val="DMTK"/>
      <sheetName val="DMKH"/>
      <sheetName val="DMNB"/>
      <sheetName val="DMNV"/>
      <sheetName val="CV di trong  dong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Baocao"/>
      <sheetName val="Heso 3-2004 (2)"/>
      <sheetName val=" KQTH quy hoach 135"/>
      <sheetName val="Dinh_ha nha"/>
      <sheetName val=".tuanM"/>
      <sheetName val="chieudayvo"/>
      <sheetName val="So lieu"/>
      <sheetName val="Input"/>
      <sheetName val="tt chu dong"/>
      <sheetName val="Tinh j+cvi"/>
      <sheetName val="Tinh MoP"/>
      <sheetName val="giaihe1"/>
      <sheetName val="Mp,Np"/>
      <sheetName val="khangluc"/>
      <sheetName val="Ms,Ns"/>
      <sheetName val="MoS"/>
      <sheetName val="giai he 2"/>
      <sheetName val="OK"/>
      <sheetName val="Dhp+dhs"/>
      <sheetName val="ktra"/>
      <sheetName val="Nhap lieu"/>
      <sheetName val="PGT"/>
      <sheetName val="Tien dien"/>
      <sheetName val="Thue GTGT"/>
      <sheetName val="Coc 6"/>
      <sheetName val="Deo nai"/>
      <sheetName val="CKD than"/>
      <sheetName val="CTT Thong nhat"/>
      <sheetName val="CTT Nui beo"/>
      <sheetName val="CTT cao son"/>
      <sheetName val="CTT Khe cham"/>
      <sheetName val="XNxlva sxthanKCII"/>
      <sheetName val="Cam Y ut KC"/>
      <sheetName val="CTxay lap mo CP"/>
      <sheetName val="CTdo luong GDSP"/>
      <sheetName val="Dong bac"/>
      <sheetName val="Cac cang UT mua than Dong bac"/>
      <sheetName val="cua hang vtu"/>
      <sheetName val="Khach hang le "/>
      <sheetName val="nhat ky 5"/>
      <sheetName val="cac cong ty van tai"/>
      <sheetName val="Bao cao KQTH quy hoach 135"/>
      <sheetName val="Km282-Km_x0003__x0000_3"/>
      <sheetName val="DATA"/>
      <sheetName val="T8-9)"/>
      <sheetName val="THQI"/>
      <sheetName val="T6"/>
      <sheetName val="THQII"/>
      <sheetName val="Trung"/>
      <sheetName val="THQIII"/>
      <sheetName val="THT nam 04"/>
      <sheetName val="Tkedotuoi"/>
      <sheetName val="Tkebactho"/>
      <sheetName val="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/>
      <sheetData sheetId="304"/>
      <sheetData sheetId="305"/>
      <sheetData sheetId="306"/>
      <sheetData sheetId="307"/>
      <sheetData sheetId="308"/>
      <sheetData sheetId="309"/>
      <sheetData sheetId="310" refreshError="1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 refreshError="1"/>
      <sheetData sheetId="324"/>
      <sheetData sheetId="325"/>
      <sheetData sheetId="326"/>
      <sheetData sheetId="327"/>
      <sheetData sheetId="328"/>
      <sheetData sheetId="329"/>
      <sheetData sheetId="330" refreshError="1"/>
      <sheetData sheetId="331" refreshError="1"/>
      <sheetData sheetId="332" refreshError="1"/>
      <sheetData sheetId="333" refreshError="1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/>
      <sheetData sheetId="753"/>
      <sheetData sheetId="754" refreshError="1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  <sheetName val="IBASE"/>
      <sheetName val="DATA"/>
    </sheetNames>
    <sheetDataSet>
      <sheetData sheetId="0" refreshError="1"/>
      <sheetData sheetId="1" refreshError="1"/>
      <sheetData sheetId="2">
        <row r="1">
          <cell r="A1" t="str">
            <v>STATISTICAL ESTIMATION OF FITTINGS AND VALVES FOR PIPING WORK</v>
          </cell>
        </row>
      </sheetData>
      <sheetData sheetId="3">
        <row r="8">
          <cell r="B8" t="str">
            <v>5S</v>
          </cell>
        </row>
      </sheetData>
      <sheetData sheetId="4" refreshError="1"/>
      <sheetData sheetId="5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NHATKY"/>
      <sheetName val="TONQUY"/>
      <sheetName val="SOCAI"/>
      <sheetName val="MATK"/>
      <sheetName val="CANDOI"/>
      <sheetName val="CDKT"/>
      <sheetName val="KQKD"/>
      <sheetName val="TKHAI"/>
      <sheetName val="XL4Poppy"/>
      <sheetName val="ESTI_"/>
      <sheetName val="DI_ESTI"/>
      <sheetName val="ESTI."/>
      <sheetName val="DI-ESTI"/>
    </sheetNames>
    <sheetDataSet>
      <sheetData sheetId="0">
        <row r="7">
          <cell r="F7">
            <v>131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hoi luong"/>
      <sheetName val="chi tiet"/>
      <sheetName val="MB96,97"/>
      <sheetName val="Tong gia tri"/>
      <sheetName val="vc duong dai"/>
      <sheetName val="vc ngan"/>
      <sheetName val="VL,NC,M day"/>
      <sheetName val="chi tiet chuoi"/>
      <sheetName val="VT A cap"/>
      <sheetName val="C.tiet chuoi A"/>
      <sheetName val="TL cot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KH-Q1,Q2,01"/>
      <sheetName val="BCCTQT-XLD4"/>
      <sheetName val="BCQT-TTD1"/>
      <sheetName val="CT-chuacoD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XL4Poppy"/>
      <sheetName val="NHATKY"/>
      <sheetName val="ESTI_"/>
      <sheetName val="DI_EST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Điều chỉnh"/>
      <sheetName val="BS print"/>
      <sheetName val="PL print"/>
      <sheetName val="CF direct print"/>
      <sheetName val="Thuyết minh"/>
      <sheetName val="TSCD"/>
      <sheetName val="TSCD (2)"/>
      <sheetName val="VCSH"/>
      <sheetName val="Tổng hợp"/>
      <sheetName val="Chi phí theo yếu tố"/>
      <sheetName val="Sheet2"/>
      <sheetName val="Sheet1"/>
      <sheetName val="Danh mục"/>
      <sheetName val="Trọng yếu"/>
      <sheetName val="Phân tích"/>
      <sheetName val="KH-Q1,Q2,01"/>
      <sheetName val="NH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B3" t="str">
            <v>CÔNG TY CỔ PHẦN XÂY DỰNG 565</v>
          </cell>
        </row>
      </sheetData>
      <sheetData sheetId="13"/>
      <sheetData sheetId="14"/>
      <sheetData sheetId="15" refreshError="1"/>
      <sheetData sheetId="16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  <sheetName val="ESTI_"/>
      <sheetName val="DI_ESTI"/>
      <sheetName val="Tongke"/>
      <sheetName val="Danh mục"/>
      <sheetName val="KH-Q1,Q2,0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Bieu tinh KH"/>
      <sheetName val="Chi tiet TSCD"/>
      <sheetName val="Thanh ly"/>
      <sheetName val="PL3"/>
      <sheetName val="PL4"/>
      <sheetName val="PL5"/>
      <sheetName val="PL6"/>
      <sheetName val="Khấu hao KH 2007"/>
      <sheetName val="Chi tiet TSCD (2006)"/>
      <sheetName val="TSCD (2)"/>
      <sheetName val="Khau hao"/>
      <sheetName val="Tang TS"/>
      <sheetName val="Giam TS"/>
      <sheetName val="Chi tiet TSCD (2)"/>
      <sheetName val="ESTI_"/>
      <sheetName val="DI_ESTI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de"/>
      <sheetName val="SCode-Son La"/>
    </sheetNames>
    <definedNames>
      <definedName name="_Cot" refersTo="='Code'!$B$21:$F$42"/>
      <definedName name="_DayNeo" refersTo="='Code'!$L$4:$T$18"/>
      <definedName name="_Kcdon" refersTo="='Code'!$H$23:$J$23"/>
      <definedName name="_KyHieu" refersTo="='Code'!$B$4:$J$18"/>
      <definedName name="_Mong" refersTo="='Code'!$B$46:$J$53"/>
      <definedName name="_MongCotNeo" refersTo="='Code'!$E$45"/>
      <definedName name="_MongNeo" refersTo="='Code'!$R$23:$S$26"/>
      <definedName name="_Su" refersTo="='Code'!$L$22:$P$33"/>
      <definedName name="_Xa" refersTo="='Code'!$B$22:$D$42"/>
      <definedName name="GocTieuChuan" refersTo="='Code'!$A$5:$A$11"/>
      <definedName name="KcTieuChuan" refersTo="='Code'!$C$4:$J$4"/>
    </definedNames>
    <sheetDataSet>
      <sheetData sheetId="0">
        <row r="4">
          <cell r="C4">
            <v>600</v>
          </cell>
          <cell r="D4">
            <v>450</v>
          </cell>
          <cell r="E4">
            <v>400</v>
          </cell>
          <cell r="F4">
            <v>320</v>
          </cell>
          <cell r="G4">
            <v>250</v>
          </cell>
          <cell r="H4">
            <v>180</v>
          </cell>
          <cell r="I4">
            <v>125</v>
          </cell>
          <cell r="J4">
            <v>80</v>
          </cell>
          <cell r="M4">
            <v>600</v>
          </cell>
          <cell r="N4">
            <v>450</v>
          </cell>
          <cell r="O4">
            <v>400</v>
          </cell>
          <cell r="P4">
            <v>320</v>
          </cell>
          <cell r="Q4">
            <v>250</v>
          </cell>
          <cell r="R4">
            <v>180</v>
          </cell>
          <cell r="S4">
            <v>125</v>
          </cell>
          <cell r="T4">
            <v>80</v>
          </cell>
        </row>
        <row r="5">
          <cell r="A5">
            <v>120</v>
          </cell>
          <cell r="B5" t="str">
            <v>G120</v>
          </cell>
          <cell r="C5" t="str">
            <v>NG3T-</v>
          </cell>
          <cell r="D5" t="str">
            <v>NG3T-</v>
          </cell>
          <cell r="E5" t="str">
            <v>NG3T-</v>
          </cell>
          <cell r="F5" t="str">
            <v>NGIID-</v>
          </cell>
          <cell r="G5" t="str">
            <v>NGIIB-</v>
          </cell>
          <cell r="H5" t="str">
            <v>NGIIA-</v>
          </cell>
          <cell r="I5" t="str">
            <v>NG-</v>
          </cell>
          <cell r="J5" t="str">
            <v>NG-</v>
          </cell>
          <cell r="L5" t="str">
            <v>G120</v>
          </cell>
          <cell r="M5" t="str">
            <v>6x16</v>
          </cell>
          <cell r="N5" t="str">
            <v>6x16</v>
          </cell>
          <cell r="O5" t="str">
            <v>4x16</v>
          </cell>
          <cell r="P5" t="str">
            <v>4x16</v>
          </cell>
          <cell r="Q5" t="str">
            <v>2x20</v>
          </cell>
          <cell r="R5" t="str">
            <v>2x20</v>
          </cell>
          <cell r="S5" t="str">
            <v>2x20</v>
          </cell>
          <cell r="T5" t="str">
            <v>2x20</v>
          </cell>
        </row>
        <row r="6">
          <cell r="A6">
            <v>90</v>
          </cell>
          <cell r="B6" t="str">
            <v>G90</v>
          </cell>
          <cell r="C6" t="str">
            <v>NG3T-</v>
          </cell>
          <cell r="D6" t="str">
            <v>NG3T-</v>
          </cell>
          <cell r="E6" t="str">
            <v>NGIID-</v>
          </cell>
          <cell r="F6" t="str">
            <v>NGIIB-</v>
          </cell>
          <cell r="G6" t="str">
            <v>NGIIA-</v>
          </cell>
          <cell r="H6" t="str">
            <v>NG-</v>
          </cell>
          <cell r="I6" t="str">
            <v>NG-</v>
          </cell>
          <cell r="J6" t="str">
            <v>NG-</v>
          </cell>
          <cell r="L6" t="str">
            <v>G90</v>
          </cell>
          <cell r="M6" t="str">
            <v>6x16</v>
          </cell>
          <cell r="N6" t="str">
            <v>6x16</v>
          </cell>
          <cell r="O6" t="str">
            <v>4x20</v>
          </cell>
          <cell r="P6" t="str">
            <v>4x20</v>
          </cell>
          <cell r="Q6" t="str">
            <v>2x20</v>
          </cell>
          <cell r="R6" t="str">
            <v>2x20</v>
          </cell>
          <cell r="S6" t="str">
            <v>2x20</v>
          </cell>
          <cell r="T6" t="str">
            <v>2x20</v>
          </cell>
        </row>
        <row r="7">
          <cell r="A7">
            <v>60</v>
          </cell>
          <cell r="B7" t="str">
            <v>G60</v>
          </cell>
          <cell r="C7" t="str">
            <v>NG3T-</v>
          </cell>
          <cell r="D7" t="str">
            <v>NGIID-</v>
          </cell>
          <cell r="E7" t="str">
            <v>NGIIB-</v>
          </cell>
          <cell r="F7" t="str">
            <v>NGIIA-</v>
          </cell>
          <cell r="G7" t="str">
            <v>NGIIA-</v>
          </cell>
          <cell r="H7" t="str">
            <v>NG-</v>
          </cell>
          <cell r="I7" t="str">
            <v>NG-</v>
          </cell>
          <cell r="J7" t="str">
            <v>NG-</v>
          </cell>
          <cell r="L7" t="str">
            <v>G60</v>
          </cell>
          <cell r="M7" t="str">
            <v>6x16</v>
          </cell>
          <cell r="N7" t="str">
            <v>4x16</v>
          </cell>
          <cell r="O7" t="str">
            <v>4x16</v>
          </cell>
          <cell r="P7" t="str">
            <v>4x16</v>
          </cell>
          <cell r="Q7" t="str">
            <v>2x20</v>
          </cell>
          <cell r="R7" t="str">
            <v>2x20</v>
          </cell>
          <cell r="S7" t="str">
            <v>2x20</v>
          </cell>
          <cell r="T7" t="str">
            <v>2x20</v>
          </cell>
        </row>
        <row r="8">
          <cell r="A8">
            <v>30</v>
          </cell>
          <cell r="B8" t="str">
            <v>G30</v>
          </cell>
          <cell r="C8" t="str">
            <v>NG3T-</v>
          </cell>
          <cell r="D8" t="str">
            <v>NGIID-</v>
          </cell>
          <cell r="E8" t="str">
            <v>NGIIB-</v>
          </cell>
          <cell r="F8" t="str">
            <v>NGIIA-</v>
          </cell>
          <cell r="G8" t="str">
            <v>NGIIA-</v>
          </cell>
          <cell r="H8" t="str">
            <v>NG-</v>
          </cell>
          <cell r="I8" t="str">
            <v>NG-</v>
          </cell>
          <cell r="J8" t="str">
            <v>NG-</v>
          </cell>
          <cell r="L8" t="str">
            <v>G30</v>
          </cell>
          <cell r="M8" t="str">
            <v>6x16</v>
          </cell>
          <cell r="N8" t="str">
            <v>4x16</v>
          </cell>
          <cell r="O8" t="str">
            <v>4x16</v>
          </cell>
          <cell r="P8" t="str">
            <v>4x16</v>
          </cell>
          <cell r="Q8" t="str">
            <v>2x16</v>
          </cell>
          <cell r="R8" t="str">
            <v>2x16</v>
          </cell>
          <cell r="S8" t="str">
            <v>2x16</v>
          </cell>
          <cell r="T8" t="str">
            <v>2x16</v>
          </cell>
        </row>
        <row r="9">
          <cell r="A9">
            <v>15</v>
          </cell>
          <cell r="B9" t="str">
            <v>G15</v>
          </cell>
          <cell r="C9" t="str">
            <v>NG3T-</v>
          </cell>
          <cell r="D9" t="str">
            <v>NGIID-</v>
          </cell>
          <cell r="E9" t="str">
            <v>NGIIB-</v>
          </cell>
          <cell r="F9" t="str">
            <v>NGIIA-</v>
          </cell>
          <cell r="G9" t="str">
            <v>NGIIA-</v>
          </cell>
          <cell r="H9" t="str">
            <v>NG-</v>
          </cell>
          <cell r="I9" t="str">
            <v>NG-</v>
          </cell>
          <cell r="J9" t="str">
            <v>NG-</v>
          </cell>
          <cell r="L9" t="str">
            <v>G15</v>
          </cell>
          <cell r="M9" t="str">
            <v>6x16</v>
          </cell>
          <cell r="N9" t="str">
            <v>4x16</v>
          </cell>
          <cell r="O9" t="str">
            <v>4x16</v>
          </cell>
          <cell r="P9" t="str">
            <v>4x16</v>
          </cell>
          <cell r="Q9" t="str">
            <v>2x16</v>
          </cell>
          <cell r="R9" t="str">
            <v>2x16</v>
          </cell>
          <cell r="S9" t="str">
            <v>2x16</v>
          </cell>
          <cell r="T9" t="str">
            <v>2x16</v>
          </cell>
        </row>
        <row r="10">
          <cell r="A10">
            <v>5</v>
          </cell>
          <cell r="B10" t="str">
            <v>G5</v>
          </cell>
          <cell r="C10" t="str">
            <v>NG3T-</v>
          </cell>
          <cell r="D10" t="str">
            <v>NGIID-</v>
          </cell>
          <cell r="E10" t="str">
            <v>NGIIB-</v>
          </cell>
          <cell r="F10" t="str">
            <v>NGIIA-</v>
          </cell>
          <cell r="G10" t="str">
            <v>NGIIA-</v>
          </cell>
          <cell r="H10" t="str">
            <v>NG-</v>
          </cell>
          <cell r="I10" t="str">
            <v>NG-</v>
          </cell>
          <cell r="J10" t="str">
            <v>NG-</v>
          </cell>
          <cell r="L10" t="str">
            <v>G5</v>
          </cell>
          <cell r="M10" t="str">
            <v>6x16</v>
          </cell>
          <cell r="N10" t="str">
            <v>4x16</v>
          </cell>
          <cell r="O10" t="str">
            <v>4x16</v>
          </cell>
          <cell r="P10" t="str">
            <v>4x16</v>
          </cell>
          <cell r="Q10" t="str">
            <v>2x16</v>
          </cell>
          <cell r="R10" t="str">
            <v>2x16</v>
          </cell>
          <cell r="S10" t="str">
            <v>2x16</v>
          </cell>
          <cell r="T10" t="str">
            <v>2x16</v>
          </cell>
        </row>
        <row r="11">
          <cell r="B11" t="str">
            <v>G</v>
          </cell>
          <cell r="C11" t="str">
            <v>####</v>
          </cell>
          <cell r="D11" t="str">
            <v>####</v>
          </cell>
          <cell r="E11" t="str">
            <v>####</v>
          </cell>
          <cell r="F11" t="str">
            <v>####</v>
          </cell>
          <cell r="G11" t="str">
            <v>####</v>
          </cell>
          <cell r="H11" t="str">
            <v>ĐG-</v>
          </cell>
          <cell r="I11" t="str">
            <v>ĐG-</v>
          </cell>
          <cell r="J11" t="str">
            <v>ĐG-</v>
          </cell>
          <cell r="L11" t="str">
            <v>G</v>
          </cell>
        </row>
        <row r="12">
          <cell r="B12" t="str">
            <v>T</v>
          </cell>
          <cell r="C12" t="str">
            <v>NT3T-</v>
          </cell>
          <cell r="D12" t="str">
            <v>NTIID-</v>
          </cell>
          <cell r="E12" t="str">
            <v>NTIIB-</v>
          </cell>
          <cell r="F12" t="str">
            <v>NTIIA-</v>
          </cell>
          <cell r="G12" t="str">
            <v>NTIIA-</v>
          </cell>
          <cell r="H12" t="str">
            <v>NT-</v>
          </cell>
          <cell r="I12" t="str">
            <v>NT-</v>
          </cell>
          <cell r="J12" t="str">
            <v>NT-</v>
          </cell>
          <cell r="L12" t="str">
            <v>T</v>
          </cell>
          <cell r="M12" t="str">
            <v>6x16</v>
          </cell>
          <cell r="N12" t="str">
            <v>4x16</v>
          </cell>
          <cell r="O12" t="str">
            <v>4x16</v>
          </cell>
          <cell r="P12" t="str">
            <v>4x16</v>
          </cell>
          <cell r="Q12" t="str">
            <v>4x16</v>
          </cell>
          <cell r="R12" t="str">
            <v>4x16</v>
          </cell>
          <cell r="S12" t="str">
            <v>4x16</v>
          </cell>
          <cell r="T12" t="str">
            <v>4x16</v>
          </cell>
        </row>
        <row r="13">
          <cell r="B13" t="str">
            <v>C</v>
          </cell>
          <cell r="C13" t="str">
            <v>NC3T-</v>
          </cell>
          <cell r="D13" t="str">
            <v>NCIID-</v>
          </cell>
          <cell r="E13" t="str">
            <v>NCIIB-</v>
          </cell>
          <cell r="F13" t="str">
            <v>NCIIA-</v>
          </cell>
          <cell r="G13" t="str">
            <v>NCIIA-</v>
          </cell>
          <cell r="H13" t="str">
            <v>NC-</v>
          </cell>
          <cell r="I13" t="str">
            <v>NC-</v>
          </cell>
          <cell r="J13" t="str">
            <v>NC-</v>
          </cell>
          <cell r="L13" t="str">
            <v>C</v>
          </cell>
          <cell r="M13" t="str">
            <v>6x16</v>
          </cell>
          <cell r="N13" t="str">
            <v>4x16</v>
          </cell>
          <cell r="O13" t="str">
            <v>4x16</v>
          </cell>
          <cell r="P13" t="str">
            <v>4x16</v>
          </cell>
          <cell r="Q13" t="str">
            <v>2x16</v>
          </cell>
          <cell r="R13" t="str">
            <v>2x16</v>
          </cell>
          <cell r="S13" t="str">
            <v>2x16</v>
          </cell>
          <cell r="T13" t="str">
            <v>2x16</v>
          </cell>
        </row>
        <row r="14">
          <cell r="B14" t="str">
            <v>V</v>
          </cell>
          <cell r="C14" t="str">
            <v>####</v>
          </cell>
          <cell r="D14" t="str">
            <v>####</v>
          </cell>
          <cell r="E14" t="str">
            <v>####</v>
          </cell>
          <cell r="F14" t="str">
            <v>####</v>
          </cell>
          <cell r="G14" t="str">
            <v>####</v>
          </cell>
          <cell r="H14" t="str">
            <v>ĐV-</v>
          </cell>
          <cell r="I14" t="str">
            <v>ĐV-</v>
          </cell>
          <cell r="J14" t="str">
            <v>ĐV-</v>
          </cell>
          <cell r="L14" t="str">
            <v>V</v>
          </cell>
        </row>
        <row r="15">
          <cell r="B15" t="str">
            <v>D</v>
          </cell>
          <cell r="C15" t="str">
            <v>####</v>
          </cell>
          <cell r="D15" t="str">
            <v>####</v>
          </cell>
          <cell r="E15" t="str">
            <v>####</v>
          </cell>
          <cell r="F15" t="str">
            <v>####</v>
          </cell>
          <cell r="G15" t="str">
            <v>####</v>
          </cell>
          <cell r="H15" t="str">
            <v>ĐT-</v>
          </cell>
          <cell r="I15" t="str">
            <v>ĐT-</v>
          </cell>
          <cell r="J15" t="str">
            <v>ĐT-</v>
          </cell>
          <cell r="L15" t="str">
            <v>D</v>
          </cell>
        </row>
        <row r="16">
          <cell r="B16" t="str">
            <v>CD</v>
          </cell>
          <cell r="C16" t="str">
            <v>####</v>
          </cell>
          <cell r="D16" t="str">
            <v>####</v>
          </cell>
          <cell r="E16" t="str">
            <v>####</v>
          </cell>
          <cell r="F16" t="str">
            <v>NCD-</v>
          </cell>
          <cell r="G16" t="str">
            <v>NCD-</v>
          </cell>
          <cell r="H16" t="str">
            <v>NCD-</v>
          </cell>
          <cell r="I16" t="str">
            <v>NCD-</v>
          </cell>
          <cell r="J16" t="str">
            <v>NCD-</v>
          </cell>
          <cell r="L16" t="str">
            <v>CD</v>
          </cell>
          <cell r="M16" t="str">
            <v>6x16</v>
          </cell>
          <cell r="N16" t="str">
            <v>4x16</v>
          </cell>
          <cell r="O16" t="str">
            <v>4x16</v>
          </cell>
          <cell r="P16" t="str">
            <v>4x16</v>
          </cell>
          <cell r="Q16" t="str">
            <v>4x16</v>
          </cell>
          <cell r="R16" t="str">
            <v>4x16</v>
          </cell>
          <cell r="S16" t="str">
            <v>4x16</v>
          </cell>
          <cell r="T16" t="str">
            <v>4x16</v>
          </cell>
        </row>
        <row r="17">
          <cell r="B17" t="str">
            <v>DD</v>
          </cell>
          <cell r="C17" t="str">
            <v>ĐĐ</v>
          </cell>
          <cell r="D17" t="str">
            <v>ĐĐ</v>
          </cell>
          <cell r="E17" t="str">
            <v>ĐĐ</v>
          </cell>
          <cell r="F17" t="str">
            <v>ĐĐ</v>
          </cell>
          <cell r="G17" t="str">
            <v>ĐĐ</v>
          </cell>
          <cell r="H17" t="str">
            <v>ĐĐ</v>
          </cell>
          <cell r="I17" t="str">
            <v>ĐĐ</v>
          </cell>
          <cell r="J17" t="str">
            <v>ĐĐ</v>
          </cell>
          <cell r="L17" t="str">
            <v>DD</v>
          </cell>
        </row>
        <row r="18">
          <cell r="B18" t="str">
            <v>TBA</v>
          </cell>
          <cell r="C18" t="str">
            <v>TBA</v>
          </cell>
          <cell r="D18" t="str">
            <v>TBA</v>
          </cell>
          <cell r="E18" t="str">
            <v>TBA</v>
          </cell>
          <cell r="F18" t="str">
            <v>TBA</v>
          </cell>
          <cell r="G18" t="str">
            <v>TBA</v>
          </cell>
          <cell r="H18" t="str">
            <v>TBA</v>
          </cell>
          <cell r="I18" t="str">
            <v>TBA</v>
          </cell>
          <cell r="J18" t="str">
            <v>TBA</v>
          </cell>
          <cell r="L18" t="str">
            <v>TBA</v>
          </cell>
        </row>
        <row r="21">
          <cell r="B21" t="str">
            <v>Ký hiệu</v>
          </cell>
          <cell r="C21" t="str">
            <v>Xà</v>
          </cell>
          <cell r="E21" t="str">
            <v>Cột</v>
          </cell>
        </row>
        <row r="22">
          <cell r="B22" t="str">
            <v>ĐT-</v>
          </cell>
          <cell r="C22" t="str">
            <v>XĐT35-1L</v>
          </cell>
          <cell r="D22" t="str">
            <v/>
          </cell>
          <cell r="E22" t="str">
            <v/>
          </cell>
          <cell r="F22" t="str">
            <v>B</v>
          </cell>
          <cell r="L22" t="str">
            <v>XĐT35-1L</v>
          </cell>
          <cell r="M22" t="str">
            <v>3SĐ-35</v>
          </cell>
          <cell r="N22" t="str">
            <v/>
          </cell>
          <cell r="O22" t="str">
            <v/>
          </cell>
          <cell r="P22" t="str">
            <v/>
          </cell>
        </row>
        <row r="23">
          <cell r="B23" t="str">
            <v>ĐV-</v>
          </cell>
          <cell r="C23" t="str">
            <v>XĐV35-1L</v>
          </cell>
          <cell r="D23" t="str">
            <v/>
          </cell>
          <cell r="E23" t="str">
            <v/>
          </cell>
          <cell r="F23" t="str">
            <v>B</v>
          </cell>
          <cell r="L23" t="str">
            <v>XĐV35-1L</v>
          </cell>
          <cell r="M23" t="str">
            <v>6SĐ-35</v>
          </cell>
          <cell r="N23" t="str">
            <v/>
          </cell>
          <cell r="O23" t="str">
            <v>6CC</v>
          </cell>
          <cell r="P23" t="str">
            <v/>
          </cell>
          <cell r="R23" t="str">
            <v>16</v>
          </cell>
          <cell r="S23" t="str">
            <v>MN15-5</v>
          </cell>
        </row>
        <row r="24">
          <cell r="B24" t="str">
            <v>ĐG-</v>
          </cell>
          <cell r="C24" t="str">
            <v>XĐG35-1L</v>
          </cell>
          <cell r="D24" t="str">
            <v/>
          </cell>
          <cell r="E24" t="str">
            <v/>
          </cell>
          <cell r="F24" t="str">
            <v>C</v>
          </cell>
          <cell r="L24" t="str">
            <v>XĐG35-1L</v>
          </cell>
          <cell r="M24" t="str">
            <v>6SĐ-35</v>
          </cell>
          <cell r="N24" t="str">
            <v/>
          </cell>
          <cell r="O24" t="str">
            <v>6CC</v>
          </cell>
          <cell r="P24" t="str">
            <v/>
          </cell>
          <cell r="R24" t="str">
            <v>20</v>
          </cell>
          <cell r="S24" t="str">
            <v>MN20-5</v>
          </cell>
        </row>
        <row r="25">
          <cell r="B25" t="str">
            <v>NT-</v>
          </cell>
          <cell r="C25" t="str">
            <v>XN35-1L</v>
          </cell>
          <cell r="D25" t="str">
            <v/>
          </cell>
          <cell r="E25" t="str">
            <v/>
          </cell>
          <cell r="F25" t="str">
            <v>C</v>
          </cell>
          <cell r="L25" t="str">
            <v>XN35-1L</v>
          </cell>
          <cell r="M25" t="str">
            <v>SĐ-35</v>
          </cell>
          <cell r="N25" t="str">
            <v>6CN-35</v>
          </cell>
          <cell r="O25" t="str">
            <v>6CC</v>
          </cell>
          <cell r="P25" t="str">
            <v>CDN-2</v>
          </cell>
          <cell r="R25" t="str">
            <v>24</v>
          </cell>
          <cell r="S25" t="str">
            <v>MN20-8</v>
          </cell>
        </row>
        <row r="26">
          <cell r="B26" t="str">
            <v>NG-</v>
          </cell>
          <cell r="C26" t="str">
            <v>XN35-1L</v>
          </cell>
          <cell r="D26" t="str">
            <v/>
          </cell>
          <cell r="E26" t="str">
            <v/>
          </cell>
          <cell r="F26" t="str">
            <v>C</v>
          </cell>
          <cell r="L26" t="str">
            <v>XNII35-A</v>
          </cell>
          <cell r="M26" t="str">
            <v/>
          </cell>
          <cell r="N26" t="str">
            <v>6CN-35</v>
          </cell>
          <cell r="O26" t="str">
            <v>6CC</v>
          </cell>
          <cell r="P26" t="str">
            <v/>
          </cell>
        </row>
        <row r="27">
          <cell r="B27" t="str">
            <v>NC-</v>
          </cell>
          <cell r="C27" t="str">
            <v>XN35-1L</v>
          </cell>
          <cell r="D27" t="str">
            <v/>
          </cell>
          <cell r="E27" t="str">
            <v/>
          </cell>
          <cell r="F27" t="str">
            <v>C</v>
          </cell>
          <cell r="L27" t="str">
            <v>XNII35-B</v>
          </cell>
          <cell r="M27" t="str">
            <v/>
          </cell>
          <cell r="N27" t="str">
            <v>6CN-35</v>
          </cell>
          <cell r="O27" t="str">
            <v>6CC</v>
          </cell>
          <cell r="P27" t="str">
            <v/>
          </cell>
        </row>
        <row r="28">
          <cell r="B28" t="str">
            <v>NGIIA-</v>
          </cell>
          <cell r="C28" t="str">
            <v>XNII35-A</v>
          </cell>
          <cell r="D28" t="str">
            <v/>
          </cell>
          <cell r="E28">
            <v>2</v>
          </cell>
          <cell r="F28" t="str">
            <v>B</v>
          </cell>
          <cell r="L28" t="str">
            <v>XNII35-C</v>
          </cell>
          <cell r="M28" t="str">
            <v/>
          </cell>
          <cell r="N28" t="str">
            <v>6CN-35</v>
          </cell>
          <cell r="O28" t="str">
            <v>6CC</v>
          </cell>
          <cell r="P28" t="str">
            <v/>
          </cell>
        </row>
        <row r="29">
          <cell r="B29" t="str">
            <v>NGIIB-</v>
          </cell>
          <cell r="C29" t="str">
            <v>XNII35-B</v>
          </cell>
          <cell r="D29" t="str">
            <v/>
          </cell>
          <cell r="E29">
            <v>2</v>
          </cell>
          <cell r="F29" t="str">
            <v>B</v>
          </cell>
          <cell r="L29" t="str">
            <v>XNII35-D</v>
          </cell>
          <cell r="M29" t="str">
            <v/>
          </cell>
          <cell r="N29" t="str">
            <v>6CN-35</v>
          </cell>
          <cell r="O29" t="str">
            <v>6CC</v>
          </cell>
          <cell r="P29" t="str">
            <v/>
          </cell>
        </row>
        <row r="30">
          <cell r="B30" t="str">
            <v>NGIID-</v>
          </cell>
          <cell r="C30" t="str">
            <v>XNII35-D</v>
          </cell>
          <cell r="D30" t="str">
            <v/>
          </cell>
          <cell r="E30">
            <v>2</v>
          </cell>
          <cell r="F30" t="str">
            <v>B</v>
          </cell>
          <cell r="L30" t="str">
            <v>XN3T35-1L</v>
          </cell>
          <cell r="M30" t="str">
            <v>3SĐ-35</v>
          </cell>
          <cell r="N30" t="str">
            <v>6CN-35</v>
          </cell>
          <cell r="O30" t="str">
            <v>6CC</v>
          </cell>
          <cell r="P30" t="str">
            <v>3CDG-105</v>
          </cell>
        </row>
        <row r="31">
          <cell r="B31" t="str">
            <v>NTIIA-</v>
          </cell>
          <cell r="C31" t="str">
            <v>XNII35-A</v>
          </cell>
          <cell r="D31" t="str">
            <v/>
          </cell>
          <cell r="E31">
            <v>2</v>
          </cell>
          <cell r="F31" t="str">
            <v>B</v>
          </cell>
          <cell r="L31" t="str">
            <v>XCD-35</v>
          </cell>
          <cell r="M31" t="str">
            <v>4SĐ-35</v>
          </cell>
          <cell r="N31" t="str">
            <v>6CN-35</v>
          </cell>
          <cell r="O31" t="str">
            <v>6CC</v>
          </cell>
          <cell r="P31" t="str">
            <v>GĐ-35</v>
          </cell>
        </row>
        <row r="32">
          <cell r="B32" t="str">
            <v>NTIIB-</v>
          </cell>
          <cell r="C32" t="str">
            <v>XNII35-B</v>
          </cell>
          <cell r="D32" t="str">
            <v/>
          </cell>
          <cell r="E32">
            <v>2</v>
          </cell>
          <cell r="F32" t="str">
            <v>B</v>
          </cell>
          <cell r="L32" t="str">
            <v>XR35-1L</v>
          </cell>
          <cell r="M32" t="str">
            <v>SĐ-35</v>
          </cell>
          <cell r="N32" t="str">
            <v>3CN-35</v>
          </cell>
          <cell r="O32" t="str">
            <v>6CC</v>
          </cell>
          <cell r="P32" t="str">
            <v/>
          </cell>
        </row>
        <row r="33">
          <cell r="B33" t="str">
            <v>NTIID-</v>
          </cell>
          <cell r="C33" t="str">
            <v>XNII35-D</v>
          </cell>
          <cell r="D33" t="str">
            <v/>
          </cell>
          <cell r="E33">
            <v>2</v>
          </cell>
          <cell r="F33" t="str">
            <v>B</v>
          </cell>
          <cell r="M33" t="str">
            <v/>
          </cell>
          <cell r="N33" t="str">
            <v/>
          </cell>
          <cell r="O33" t="str">
            <v/>
          </cell>
          <cell r="P33" t="str">
            <v/>
          </cell>
        </row>
        <row r="34">
          <cell r="B34" t="str">
            <v>NCIIA-</v>
          </cell>
          <cell r="C34" t="str">
            <v>XNII35-B</v>
          </cell>
          <cell r="D34" t="str">
            <v/>
          </cell>
          <cell r="E34">
            <v>2</v>
          </cell>
          <cell r="F34" t="str">
            <v>B</v>
          </cell>
        </row>
        <row r="35">
          <cell r="B35" t="str">
            <v>NCIID-</v>
          </cell>
          <cell r="C35" t="str">
            <v>XNII35-B</v>
          </cell>
          <cell r="D35" t="str">
            <v/>
          </cell>
          <cell r="E35">
            <v>2</v>
          </cell>
          <cell r="F35" t="str">
            <v>B</v>
          </cell>
        </row>
        <row r="36">
          <cell r="B36" t="str">
            <v>NCD-</v>
          </cell>
          <cell r="C36" t="str">
            <v>XCD-35</v>
          </cell>
          <cell r="D36" t="str">
            <v>XNII35-C</v>
          </cell>
          <cell r="E36">
            <v>2</v>
          </cell>
          <cell r="F36" t="str">
            <v>B</v>
          </cell>
        </row>
        <row r="37">
          <cell r="B37" t="str">
            <v>NG3T-</v>
          </cell>
          <cell r="C37" t="str">
            <v>XN3T35-1L</v>
          </cell>
          <cell r="D37" t="str">
            <v/>
          </cell>
          <cell r="E37">
            <v>3</v>
          </cell>
          <cell r="F37" t="str">
            <v>B</v>
          </cell>
        </row>
        <row r="38">
          <cell r="B38" t="str">
            <v>NT3T-</v>
          </cell>
          <cell r="C38" t="str">
            <v>XN3T35-1L</v>
          </cell>
          <cell r="D38" t="str">
            <v/>
          </cell>
          <cell r="E38">
            <v>3</v>
          </cell>
          <cell r="F38" t="str">
            <v>B</v>
          </cell>
        </row>
        <row r="39">
          <cell r="B39" t="str">
            <v>NC3T-</v>
          </cell>
          <cell r="C39" t="str">
            <v>XN3T35-1L</v>
          </cell>
          <cell r="D39" t="str">
            <v/>
          </cell>
          <cell r="E39">
            <v>3</v>
          </cell>
          <cell r="F39" t="str">
            <v>B</v>
          </cell>
        </row>
        <row r="40">
          <cell r="B40" t="str">
            <v>ĐĐ</v>
          </cell>
          <cell r="C40" t="str">
            <v>XR35-1L</v>
          </cell>
          <cell r="D40" t="str">
            <v/>
          </cell>
          <cell r="E40" t="str">
            <v/>
          </cell>
          <cell r="F40" t="str">
            <v/>
          </cell>
        </row>
        <row r="41">
          <cell r="B41" t="str">
            <v>TBA</v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</row>
        <row r="45">
          <cell r="E45" t="str">
            <v>MT-2</v>
          </cell>
        </row>
        <row r="46">
          <cell r="C46">
            <v>600</v>
          </cell>
          <cell r="D46">
            <v>450</v>
          </cell>
          <cell r="E46">
            <v>400</v>
          </cell>
          <cell r="F46">
            <v>320</v>
          </cell>
          <cell r="G46">
            <v>250</v>
          </cell>
          <cell r="H46">
            <v>180</v>
          </cell>
          <cell r="I46">
            <v>125</v>
          </cell>
          <cell r="J46">
            <v>80</v>
          </cell>
        </row>
        <row r="47">
          <cell r="B47">
            <v>20</v>
          </cell>
          <cell r="C47" t="str">
            <v>3MT-6a</v>
          </cell>
          <cell r="D47" t="str">
            <v>2MT-5a</v>
          </cell>
          <cell r="E47" t="str">
            <v>2MT-5a</v>
          </cell>
          <cell r="F47" t="str">
            <v>2MT-4a</v>
          </cell>
          <cell r="G47" t="str">
            <v>2MT-4a</v>
          </cell>
          <cell r="H47" t="str">
            <v>MT-5a</v>
          </cell>
          <cell r="I47" t="str">
            <v>MT-4a</v>
          </cell>
          <cell r="J47" t="str">
            <v>MT-3a</v>
          </cell>
        </row>
        <row r="48">
          <cell r="B48">
            <v>18</v>
          </cell>
          <cell r="C48" t="str">
            <v>3MT-6a</v>
          </cell>
          <cell r="D48" t="str">
            <v>2MT-5a</v>
          </cell>
          <cell r="E48" t="str">
            <v>2MT-4a</v>
          </cell>
          <cell r="F48" t="str">
            <v>2MT-4a</v>
          </cell>
          <cell r="G48" t="str">
            <v>2MT-3a</v>
          </cell>
          <cell r="H48" t="str">
            <v>MT-5a</v>
          </cell>
          <cell r="I48" t="str">
            <v>MT-4a</v>
          </cell>
          <cell r="J48" t="str">
            <v>MT-3a</v>
          </cell>
        </row>
        <row r="49">
          <cell r="B49">
            <v>16</v>
          </cell>
          <cell r="C49" t="str">
            <v>3MT-4a</v>
          </cell>
          <cell r="D49" t="str">
            <v>2MT-4a</v>
          </cell>
          <cell r="E49" t="str">
            <v>2MT-4a</v>
          </cell>
          <cell r="F49" t="str">
            <v>2MT-3a</v>
          </cell>
          <cell r="G49" t="str">
            <v>2MT-3a</v>
          </cell>
          <cell r="H49" t="str">
            <v>MT-4a</v>
          </cell>
          <cell r="I49" t="str">
            <v>MT-3a</v>
          </cell>
          <cell r="J49" t="str">
            <v>MT-3a</v>
          </cell>
        </row>
        <row r="50">
          <cell r="B50">
            <v>14</v>
          </cell>
          <cell r="C50" t="str">
            <v>3MT-4a</v>
          </cell>
          <cell r="D50" t="str">
            <v>2MT-4a</v>
          </cell>
          <cell r="E50" t="str">
            <v>2MT-4a</v>
          </cell>
          <cell r="F50" t="str">
            <v>2MT-3a</v>
          </cell>
          <cell r="G50" t="str">
            <v>2MT-2a</v>
          </cell>
          <cell r="H50" t="str">
            <v>MT-4a</v>
          </cell>
          <cell r="I50" t="str">
            <v>MT-3a</v>
          </cell>
          <cell r="J50" t="str">
            <v>MT-2a</v>
          </cell>
        </row>
        <row r="51">
          <cell r="B51">
            <v>12</v>
          </cell>
          <cell r="C51" t="str">
            <v>3MT-4</v>
          </cell>
          <cell r="D51" t="str">
            <v>2MT-4</v>
          </cell>
          <cell r="E51" t="str">
            <v>2MT-4</v>
          </cell>
          <cell r="F51" t="str">
            <v>2MT-3</v>
          </cell>
          <cell r="G51" t="str">
            <v>2MT-2</v>
          </cell>
          <cell r="H51" t="str">
            <v>MT-4</v>
          </cell>
          <cell r="I51" t="str">
            <v>MT-3</v>
          </cell>
          <cell r="J51" t="str">
            <v>MT-2</v>
          </cell>
        </row>
        <row r="52">
          <cell r="B52">
            <v>10</v>
          </cell>
          <cell r="C52" t="str">
            <v>3MT-4</v>
          </cell>
          <cell r="D52" t="str">
            <v>2MT-4</v>
          </cell>
          <cell r="E52" t="str">
            <v>2MT-4</v>
          </cell>
          <cell r="F52" t="str">
            <v>2MT-3</v>
          </cell>
          <cell r="G52" t="str">
            <v>2MT-2</v>
          </cell>
          <cell r="H52" t="str">
            <v>MT-4</v>
          </cell>
          <cell r="I52" t="str">
            <v>MT-3</v>
          </cell>
          <cell r="J52" t="str">
            <v>MT-2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m"/>
      <sheetName val="Du_lieu"/>
      <sheetName val="KH-Q1,Q2,01"/>
      <sheetName val="TONGKE3p "/>
      <sheetName val="TDTKP"/>
      <sheetName val="DON GIA"/>
      <sheetName val="TONG HOP VL-NC"/>
      <sheetName val="TNHCHINH"/>
      <sheetName val="CHITIET VL-NC-TT -1p"/>
      <sheetName val="TDTKP1"/>
      <sheetName val="phuluc1"/>
      <sheetName val="TONG HOP VL-NC TT"/>
      <sheetName val="KPVC-BD "/>
      <sheetName val="#REF"/>
      <sheetName val="gvl"/>
      <sheetName val="Tiepdia"/>
      <sheetName val="CHITIET VL-NC-TT-3p"/>
      <sheetName val="VCV-BE-TONG"/>
      <sheetName val="chitiet"/>
      <sheetName val="VC"/>
      <sheetName val="CHITIET VL-NC"/>
      <sheetName val="THPDMoi  (2)"/>
      <sheetName val="t-h HA THE"/>
      <sheetName val="giathanh1"/>
      <sheetName val="TONGKE-HT"/>
      <sheetName val="LKVL-CK-HT-GD1"/>
      <sheetName val="TH VL, NC, DDHT Thanhphuoc"/>
      <sheetName val="dongia (2)"/>
      <sheetName val="DG"/>
      <sheetName val="DONGIA"/>
      <sheetName val="chitimc"/>
      <sheetName val="dtxl"/>
      <sheetName val="gtrinh"/>
      <sheetName val="lam-moi"/>
      <sheetName val="TH XL"/>
      <sheetName val="thao-go"/>
      <sheetName val="BAOGIATHANG"/>
      <sheetName val="vanchuyen TC"/>
      <sheetName val="DAODAT"/>
      <sheetName val="dongiaX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L quy 2k72"/>
      <sheetName val="TH"/>
      <sheetName val="pc tra san"/>
      <sheetName val="DTCT"/>
      <sheetName val="DG "/>
      <sheetName val="Sheet1"/>
      <sheetName val="PTH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Tong_gia"/>
      <sheetName val="Chi_tiet_gia"/>
      <sheetName val="KL_dao_Lap_dat"/>
      <sheetName val="THKP_don_gia_chao"/>
      <sheetName val="VL_NC_M_XL_khac"/>
      <sheetName val="BT_cot_thep"/>
      <sheetName val="KL_cot_thep"/>
      <sheetName val="XL4Poppy"/>
      <sheetName val="XL4Poppy (2)"/>
      <sheetName val="XL4Poppy (3)"/>
      <sheetName val="XL4Poppy (4)"/>
      <sheetName val="XL4Poppy (5)"/>
      <sheetName val="Du_lieu"/>
      <sheetName val="mong tru"/>
      <sheetName val="VChuyen"/>
      <sheetName val="TBA"/>
      <sheetName val="TH"/>
      <sheetName val="DZ"/>
      <sheetName val="Chiet tinh cot, day"/>
      <sheetName val="Chiet Tinh mong"/>
      <sheetName val="Thep"/>
      <sheetName val="Thep, BT mong"/>
      <sheetName val="TN + DB"/>
      <sheetName val="Cap phoi BT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ngke"/>
      <sheetName val="Lietke"/>
      <sheetName val="00000000"/>
      <sheetName val="10000000"/>
      <sheetName val="gV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L372"/>
  <sheetViews>
    <sheetView view="pageBreakPreview" topLeftCell="A258" workbookViewId="0">
      <selection activeCell="A248" sqref="A1:XFD248"/>
    </sheetView>
  </sheetViews>
  <sheetFormatPr defaultRowHeight="15"/>
  <cols>
    <col min="1" max="1" width="43.625" customWidth="1"/>
    <col min="2" max="2" width="5.75" customWidth="1"/>
    <col min="3" max="3" width="6.5" customWidth="1"/>
    <col min="4" max="4" width="14.375" customWidth="1"/>
    <col min="5" max="5" width="14.5" customWidth="1"/>
    <col min="6" max="6" width="15" customWidth="1"/>
    <col min="7" max="7" width="14.5" customWidth="1"/>
    <col min="8" max="8" width="12.75" customWidth="1"/>
    <col min="9" max="9" width="17.875" customWidth="1"/>
    <col min="11" max="11" width="14.375" bestFit="1" customWidth="1"/>
    <col min="12" max="12" width="10.5" customWidth="1"/>
  </cols>
  <sheetData>
    <row r="1" spans="1:11" ht="27" hidden="1" customHeight="1">
      <c r="A1" s="1" t="s">
        <v>0</v>
      </c>
      <c r="B1" s="2" t="s">
        <v>1</v>
      </c>
      <c r="C1" s="2"/>
      <c r="D1" s="2"/>
      <c r="E1" s="2"/>
    </row>
    <row r="2" spans="1:11" ht="18.75" hidden="1" customHeight="1">
      <c r="A2" s="3" t="s">
        <v>2</v>
      </c>
      <c r="B2" s="4" t="s">
        <v>3</v>
      </c>
      <c r="C2" s="4"/>
      <c r="D2" s="4"/>
      <c r="E2" s="4"/>
    </row>
    <row r="3" spans="1:11" ht="18.75" hidden="1" customHeight="1">
      <c r="A3" s="5"/>
      <c r="B3" s="4" t="s">
        <v>4</v>
      </c>
      <c r="C3" s="4"/>
      <c r="D3" s="4"/>
      <c r="E3" s="4"/>
    </row>
    <row r="4" spans="1:11" ht="14.25" hidden="1" customHeight="1">
      <c r="B4" s="4"/>
      <c r="C4" s="4"/>
      <c r="D4" s="4"/>
      <c r="E4" s="4"/>
    </row>
    <row r="5" spans="1:11" ht="29.25" hidden="1" customHeight="1">
      <c r="A5" s="6" t="s">
        <v>5</v>
      </c>
      <c r="B5" s="6"/>
      <c r="C5" s="6"/>
      <c r="D5" s="6"/>
      <c r="E5" s="6"/>
    </row>
    <row r="6" spans="1:11" ht="21" hidden="1" customHeight="1">
      <c r="A6" s="7" t="s">
        <v>6</v>
      </c>
      <c r="B6" s="7"/>
      <c r="C6" s="7"/>
      <c r="D6" s="7"/>
      <c r="E6" s="7"/>
    </row>
    <row r="7" spans="1:11" ht="12" hidden="1" customHeight="1" thickBot="1"/>
    <row r="8" spans="1:11" ht="34.5" hidden="1" customHeight="1" thickTop="1">
      <c r="A8" s="8" t="s">
        <v>7</v>
      </c>
      <c r="B8" s="9" t="s">
        <v>8</v>
      </c>
      <c r="C8" s="10" t="s">
        <v>9</v>
      </c>
      <c r="D8" s="9" t="s">
        <v>10</v>
      </c>
      <c r="E8" s="9" t="s">
        <v>11</v>
      </c>
    </row>
    <row r="9" spans="1:11" ht="20.25" hidden="1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</row>
    <row r="10" spans="1:11" s="16" customFormat="1" ht="24" hidden="1" customHeight="1">
      <c r="A10" s="12" t="s">
        <v>12</v>
      </c>
      <c r="B10" s="13">
        <v>100</v>
      </c>
      <c r="C10" s="14"/>
      <c r="D10" s="15">
        <f>D11+D14+D17+D24+D27</f>
        <v>256116452158</v>
      </c>
      <c r="E10" s="15">
        <f>E11+E14+E17+E24+E27</f>
        <v>254248926340</v>
      </c>
      <c r="F10"/>
      <c r="G10"/>
      <c r="H10"/>
      <c r="I10"/>
      <c r="J10"/>
      <c r="K10"/>
    </row>
    <row r="11" spans="1:11" s="16" customFormat="1" ht="21" hidden="1" customHeight="1">
      <c r="A11" s="17" t="s">
        <v>13</v>
      </c>
      <c r="B11" s="18">
        <v>110</v>
      </c>
      <c r="C11" s="19" t="s">
        <v>14</v>
      </c>
      <c r="D11" s="20">
        <f>SUM(D12:D13)</f>
        <v>147418060</v>
      </c>
      <c r="E11" s="20">
        <f>SUM(E12:E13)</f>
        <v>5413375343</v>
      </c>
      <c r="F11"/>
      <c r="G11"/>
      <c r="H11"/>
      <c r="I11"/>
      <c r="J11"/>
      <c r="K11"/>
    </row>
    <row r="12" spans="1:11" s="16" customFormat="1" ht="18" hidden="1">
      <c r="A12" s="21" t="s">
        <v>15</v>
      </c>
      <c r="B12" s="19">
        <v>111</v>
      </c>
      <c r="C12" s="19"/>
      <c r="D12" s="22">
        <f>'[1]TH so du'!C9+'[1]TH so du'!C10</f>
        <v>147418060</v>
      </c>
      <c r="E12" s="22">
        <v>5413375343</v>
      </c>
      <c r="F12"/>
      <c r="G12"/>
      <c r="H12"/>
      <c r="I12"/>
      <c r="J12"/>
      <c r="K12"/>
    </row>
    <row r="13" spans="1:11" s="16" customFormat="1" ht="18" hidden="1">
      <c r="A13" s="21" t="s">
        <v>16</v>
      </c>
      <c r="B13" s="19">
        <v>112</v>
      </c>
      <c r="C13" s="19"/>
      <c r="D13" s="22">
        <v>0</v>
      </c>
      <c r="E13" s="22">
        <v>0</v>
      </c>
      <c r="F13"/>
      <c r="G13"/>
      <c r="H13"/>
      <c r="I13"/>
      <c r="J13"/>
      <c r="K13"/>
    </row>
    <row r="14" spans="1:11" s="16" customFormat="1" ht="21" hidden="1" customHeight="1">
      <c r="A14" s="17" t="s">
        <v>17</v>
      </c>
      <c r="B14" s="18">
        <v>120</v>
      </c>
      <c r="C14" s="19" t="s">
        <v>18</v>
      </c>
      <c r="D14" s="20">
        <f>SUM(D15:D16)</f>
        <v>0</v>
      </c>
      <c r="E14" s="20">
        <f>SUM(E15:E16)</f>
        <v>0</v>
      </c>
      <c r="F14"/>
      <c r="G14"/>
      <c r="H14"/>
      <c r="I14"/>
      <c r="J14"/>
      <c r="K14"/>
    </row>
    <row r="15" spans="1:11" s="16" customFormat="1" ht="18" hidden="1">
      <c r="A15" s="21" t="s">
        <v>19</v>
      </c>
      <c r="B15" s="19">
        <v>121</v>
      </c>
      <c r="C15" s="19"/>
      <c r="D15" s="22">
        <v>0</v>
      </c>
      <c r="E15" s="22">
        <v>0</v>
      </c>
      <c r="F15"/>
      <c r="G15"/>
      <c r="H15"/>
      <c r="I15"/>
      <c r="J15"/>
      <c r="K15"/>
    </row>
    <row r="16" spans="1:11" s="16" customFormat="1" ht="18" hidden="1">
      <c r="A16" s="21" t="s">
        <v>20</v>
      </c>
      <c r="B16" s="19">
        <v>129</v>
      </c>
      <c r="C16" s="19"/>
      <c r="D16" s="22">
        <v>0</v>
      </c>
      <c r="E16" s="22">
        <v>0</v>
      </c>
      <c r="F16"/>
      <c r="G16"/>
      <c r="H16"/>
      <c r="I16"/>
      <c r="J16"/>
      <c r="K16"/>
    </row>
    <row r="17" spans="1:12" s="16" customFormat="1" ht="21" hidden="1" customHeight="1">
      <c r="A17" s="17" t="s">
        <v>21</v>
      </c>
      <c r="B17" s="18">
        <v>130</v>
      </c>
      <c r="C17" s="19"/>
      <c r="D17" s="20">
        <f>SUM(D18:D23)</f>
        <v>127521086177</v>
      </c>
      <c r="E17" s="20">
        <f>SUM(E18:E23)</f>
        <v>93388484851</v>
      </c>
      <c r="F17"/>
      <c r="G17"/>
      <c r="H17"/>
      <c r="I17"/>
      <c r="J17"/>
      <c r="K17"/>
    </row>
    <row r="18" spans="1:12" s="16" customFormat="1" ht="18" hidden="1">
      <c r="A18" s="21" t="s">
        <v>22</v>
      </c>
      <c r="B18" s="19">
        <v>131</v>
      </c>
      <c r="C18" s="19"/>
      <c r="D18" s="23">
        <f>'[1]Chi tiet so du 1'!C123</f>
        <v>105056395940</v>
      </c>
      <c r="E18" s="22">
        <v>85126811553</v>
      </c>
      <c r="F18"/>
      <c r="G18"/>
      <c r="H18"/>
      <c r="I18"/>
      <c r="J18"/>
      <c r="K18"/>
    </row>
    <row r="19" spans="1:12" s="16" customFormat="1" ht="18" hidden="1">
      <c r="A19" s="21" t="s">
        <v>23</v>
      </c>
      <c r="B19" s="19">
        <v>132</v>
      </c>
      <c r="C19" s="19"/>
      <c r="D19" s="23">
        <f>'[1]Chi tiet so du 1'!C378</f>
        <v>11714989220</v>
      </c>
      <c r="E19" s="22">
        <v>8810515013</v>
      </c>
      <c r="F19"/>
      <c r="G19"/>
      <c r="H19"/>
      <c r="I19"/>
      <c r="J19"/>
      <c r="K19"/>
    </row>
    <row r="20" spans="1:12" s="16" customFormat="1" ht="18" hidden="1">
      <c r="A20" s="21" t="s">
        <v>24</v>
      </c>
      <c r="B20" s="19">
        <v>133</v>
      </c>
      <c r="C20" s="19"/>
      <c r="D20" s="22">
        <f>'[1]Chi tiet so du 1'!C153</f>
        <v>14156521090</v>
      </c>
      <c r="E20" s="22">
        <v>0</v>
      </c>
      <c r="F20"/>
      <c r="G20"/>
      <c r="H20"/>
      <c r="I20"/>
      <c r="J20"/>
      <c r="K20"/>
      <c r="L20" s="24"/>
    </row>
    <row r="21" spans="1:12" s="16" customFormat="1" ht="18" hidden="1">
      <c r="A21" s="21" t="s">
        <v>25</v>
      </c>
      <c r="B21" s="19">
        <v>134</v>
      </c>
      <c r="C21" s="19"/>
      <c r="D21" s="22">
        <v>0</v>
      </c>
      <c r="E21" s="22">
        <v>0</v>
      </c>
      <c r="F21"/>
      <c r="G21"/>
      <c r="H21"/>
      <c r="I21"/>
      <c r="J21"/>
      <c r="K21"/>
    </row>
    <row r="22" spans="1:12" s="16" customFormat="1" ht="18" hidden="1">
      <c r="A22" s="21" t="s">
        <v>26</v>
      </c>
      <c r="B22" s="19">
        <v>135</v>
      </c>
      <c r="C22" s="19" t="s">
        <v>27</v>
      </c>
      <c r="D22" s="25">
        <f>'[1]TH so du'!C15+'[1]Chi tiet so du 1'!C400</f>
        <v>1370403382</v>
      </c>
      <c r="E22" s="22">
        <v>4228381740</v>
      </c>
      <c r="F22"/>
      <c r="G22"/>
      <c r="H22"/>
      <c r="I22"/>
      <c r="J22"/>
      <c r="K22"/>
    </row>
    <row r="23" spans="1:12" s="16" customFormat="1" ht="18" hidden="1">
      <c r="A23" s="21" t="s">
        <v>28</v>
      </c>
      <c r="B23" s="19">
        <v>139</v>
      </c>
      <c r="C23" s="19"/>
      <c r="D23" s="22">
        <f>-'[1]TH so du'!D16</f>
        <v>-4777223455</v>
      </c>
      <c r="E23" s="22">
        <v>-4777223455</v>
      </c>
      <c r="F23"/>
      <c r="G23"/>
      <c r="H23"/>
      <c r="I23"/>
      <c r="J23"/>
      <c r="K23"/>
    </row>
    <row r="24" spans="1:12" s="16" customFormat="1" ht="21" hidden="1" customHeight="1">
      <c r="A24" s="17" t="s">
        <v>29</v>
      </c>
      <c r="B24" s="18">
        <v>140</v>
      </c>
      <c r="C24" s="19"/>
      <c r="D24" s="20">
        <f>SUM(D25:D26)</f>
        <v>127240715174</v>
      </c>
      <c r="E24" s="20">
        <f>SUM(E25:E26)</f>
        <v>152807196581</v>
      </c>
      <c r="F24"/>
      <c r="G24"/>
      <c r="H24"/>
      <c r="I24"/>
      <c r="J24"/>
      <c r="K24"/>
    </row>
    <row r="25" spans="1:12" s="16" customFormat="1" ht="18" hidden="1">
      <c r="A25" s="21" t="s">
        <v>30</v>
      </c>
      <c r="B25" s="19">
        <v>141</v>
      </c>
      <c r="C25" s="19" t="s">
        <v>31</v>
      </c>
      <c r="D25" s="22">
        <f>'[1]TH so du'!C18+'[1]TH so du'!C24</f>
        <v>127240715174</v>
      </c>
      <c r="E25" s="22">
        <v>152807196581</v>
      </c>
      <c r="F25"/>
      <c r="G25"/>
      <c r="H25"/>
      <c r="I25"/>
      <c r="J25"/>
      <c r="K25"/>
    </row>
    <row r="26" spans="1:12" s="16" customFormat="1" ht="18" hidden="1">
      <c r="A26" s="21" t="s">
        <v>32</v>
      </c>
      <c r="B26" s="19">
        <v>149</v>
      </c>
      <c r="C26" s="19"/>
      <c r="D26" s="22">
        <v>0</v>
      </c>
      <c r="E26" s="22">
        <v>0</v>
      </c>
      <c r="F26"/>
      <c r="G26"/>
      <c r="H26"/>
      <c r="I26"/>
      <c r="J26"/>
      <c r="K26"/>
    </row>
    <row r="27" spans="1:12" s="16" customFormat="1" ht="21.75" hidden="1" customHeight="1">
      <c r="A27" s="17" t="s">
        <v>33</v>
      </c>
      <c r="B27" s="18">
        <v>150</v>
      </c>
      <c r="C27" s="19"/>
      <c r="D27" s="20">
        <f>SUM(D28:D31)</f>
        <v>1207232747</v>
      </c>
      <c r="E27" s="20">
        <f>SUM(E28:E31)</f>
        <v>2639869565</v>
      </c>
      <c r="F27"/>
      <c r="G27"/>
      <c r="H27"/>
      <c r="I27"/>
      <c r="J27"/>
      <c r="K27"/>
    </row>
    <row r="28" spans="1:12" s="16" customFormat="1" ht="18" hidden="1">
      <c r="A28" s="21" t="s">
        <v>34</v>
      </c>
      <c r="B28" s="19">
        <v>151</v>
      </c>
      <c r="C28" s="19"/>
      <c r="D28" s="22">
        <v>0</v>
      </c>
      <c r="E28" s="22">
        <v>1182243163</v>
      </c>
      <c r="F28"/>
      <c r="G28"/>
      <c r="H28"/>
      <c r="I28"/>
      <c r="J28"/>
      <c r="K28"/>
    </row>
    <row r="29" spans="1:12" s="16" customFormat="1" ht="18" hidden="1">
      <c r="A29" s="21" t="s">
        <v>35</v>
      </c>
      <c r="B29" s="19">
        <v>152</v>
      </c>
      <c r="C29" s="19"/>
      <c r="D29" s="22">
        <v>0</v>
      </c>
      <c r="E29" s="22">
        <v>0</v>
      </c>
      <c r="F29"/>
      <c r="G29"/>
      <c r="H29"/>
      <c r="I29"/>
      <c r="J29"/>
      <c r="K29"/>
    </row>
    <row r="30" spans="1:12" s="16" customFormat="1" ht="18" hidden="1">
      <c r="A30" s="21" t="s">
        <v>36</v>
      </c>
      <c r="B30" s="19">
        <v>154</v>
      </c>
      <c r="C30" s="19" t="s">
        <v>37</v>
      </c>
      <c r="D30" s="22">
        <v>0</v>
      </c>
      <c r="E30" s="22">
        <v>0</v>
      </c>
      <c r="F30"/>
      <c r="G30"/>
      <c r="H30"/>
      <c r="I30"/>
      <c r="J30"/>
      <c r="K30"/>
    </row>
    <row r="31" spans="1:12" s="16" customFormat="1" ht="18" hidden="1">
      <c r="A31" s="21" t="s">
        <v>38</v>
      </c>
      <c r="B31" s="19">
        <v>158</v>
      </c>
      <c r="C31" s="19"/>
      <c r="D31" s="22">
        <f>'[1]TH so du'!C17</f>
        <v>1207232747</v>
      </c>
      <c r="E31" s="22">
        <v>1457626402</v>
      </c>
      <c r="F31"/>
      <c r="G31"/>
      <c r="H31"/>
      <c r="I31"/>
      <c r="J31"/>
      <c r="K31"/>
    </row>
    <row r="32" spans="1:12" s="16" customFormat="1" ht="21.75" hidden="1" customHeight="1">
      <c r="A32" s="26" t="s">
        <v>39</v>
      </c>
      <c r="B32" s="18">
        <v>200</v>
      </c>
      <c r="C32" s="19"/>
      <c r="D32" s="20">
        <f>D33+D39+D51+D54+D59</f>
        <v>26842338835</v>
      </c>
      <c r="E32" s="20">
        <f>E33+E39+E51+E54+E59</f>
        <v>28851270033</v>
      </c>
      <c r="F32"/>
      <c r="G32"/>
      <c r="H32"/>
      <c r="I32"/>
      <c r="J32"/>
      <c r="K32"/>
    </row>
    <row r="33" spans="1:11" s="16" customFormat="1" ht="16.5" hidden="1">
      <c r="A33" s="17" t="s">
        <v>40</v>
      </c>
      <c r="B33" s="18">
        <v>210</v>
      </c>
      <c r="C33" s="19"/>
      <c r="D33" s="20">
        <f>SUM(D34:D38)</f>
        <v>0</v>
      </c>
      <c r="E33" s="20">
        <f>SUM(E34:E38)</f>
        <v>0</v>
      </c>
      <c r="F33"/>
      <c r="G33"/>
      <c r="H33"/>
      <c r="I33"/>
      <c r="J33"/>
      <c r="K33"/>
    </row>
    <row r="34" spans="1:11" s="16" customFormat="1" ht="18" hidden="1">
      <c r="A34" s="21" t="s">
        <v>41</v>
      </c>
      <c r="B34" s="19">
        <v>211</v>
      </c>
      <c r="C34" s="19"/>
      <c r="D34" s="22">
        <v>0</v>
      </c>
      <c r="E34" s="22">
        <v>0</v>
      </c>
      <c r="F34"/>
      <c r="G34"/>
      <c r="H34"/>
      <c r="I34"/>
      <c r="J34"/>
      <c r="K34"/>
    </row>
    <row r="35" spans="1:11" s="16" customFormat="1" ht="18" hidden="1">
      <c r="A35" s="21" t="s">
        <v>42</v>
      </c>
      <c r="B35" s="19">
        <v>212</v>
      </c>
      <c r="C35" s="19"/>
      <c r="D35" s="22">
        <v>0</v>
      </c>
      <c r="E35" s="22">
        <v>0</v>
      </c>
      <c r="F35"/>
      <c r="G35"/>
      <c r="H35"/>
      <c r="I35"/>
      <c r="J35"/>
      <c r="K35"/>
    </row>
    <row r="36" spans="1:11" s="16" customFormat="1" ht="18" hidden="1">
      <c r="A36" s="21" t="s">
        <v>43</v>
      </c>
      <c r="B36" s="19">
        <v>213</v>
      </c>
      <c r="C36" s="19" t="s">
        <v>44</v>
      </c>
      <c r="D36" s="22">
        <v>0</v>
      </c>
      <c r="E36" s="22">
        <v>0</v>
      </c>
      <c r="F36"/>
      <c r="G36"/>
      <c r="H36"/>
      <c r="I36"/>
      <c r="J36"/>
      <c r="K36"/>
    </row>
    <row r="37" spans="1:11" s="16" customFormat="1" ht="18" hidden="1">
      <c r="A37" s="21" t="s">
        <v>45</v>
      </c>
      <c r="B37" s="19">
        <v>218</v>
      </c>
      <c r="C37" s="19" t="s">
        <v>46</v>
      </c>
      <c r="D37" s="22">
        <v>0</v>
      </c>
      <c r="E37" s="22">
        <v>0</v>
      </c>
      <c r="F37"/>
      <c r="G37"/>
      <c r="H37"/>
      <c r="I37"/>
      <c r="J37"/>
      <c r="K37"/>
    </row>
    <row r="38" spans="1:11" s="16" customFormat="1" ht="18" hidden="1">
      <c r="A38" s="21" t="s">
        <v>47</v>
      </c>
      <c r="B38" s="19">
        <v>219</v>
      </c>
      <c r="C38" s="19"/>
      <c r="D38" s="22">
        <v>0</v>
      </c>
      <c r="E38" s="22">
        <v>0</v>
      </c>
      <c r="F38"/>
      <c r="G38"/>
      <c r="H38"/>
      <c r="I38"/>
      <c r="J38"/>
      <c r="K38"/>
    </row>
    <row r="39" spans="1:11" s="16" customFormat="1" ht="23.25" hidden="1" customHeight="1">
      <c r="A39" s="17" t="s">
        <v>48</v>
      </c>
      <c r="B39" s="18">
        <v>220</v>
      </c>
      <c r="C39" s="19"/>
      <c r="D39" s="20">
        <f>D40+D44+D47+D50</f>
        <v>26417061915</v>
      </c>
      <c r="E39" s="20">
        <f>E40+E44+E47+E50</f>
        <v>28404729267</v>
      </c>
      <c r="F39"/>
      <c r="G39"/>
      <c r="H39"/>
      <c r="I39"/>
      <c r="J39"/>
      <c r="K39"/>
    </row>
    <row r="40" spans="1:11" s="16" customFormat="1" ht="18" hidden="1">
      <c r="A40" s="21" t="s">
        <v>49</v>
      </c>
      <c r="B40" s="19">
        <v>221</v>
      </c>
      <c r="C40" s="19" t="s">
        <v>50</v>
      </c>
      <c r="D40" s="22">
        <f>D41+D43</f>
        <v>26417061915</v>
      </c>
      <c r="E40" s="22">
        <v>28404729267</v>
      </c>
      <c r="F40" s="27"/>
      <c r="G40" s="27"/>
      <c r="H40" s="27"/>
      <c r="I40"/>
      <c r="J40"/>
      <c r="K40"/>
    </row>
    <row r="41" spans="1:11" s="16" customFormat="1" ht="18" hidden="1">
      <c r="A41" s="28" t="s">
        <v>51</v>
      </c>
      <c r="B41" s="29">
        <v>222</v>
      </c>
      <c r="C41" s="29"/>
      <c r="D41" s="30">
        <f>'[1]TH so du'!C25</f>
        <v>98336481918</v>
      </c>
      <c r="E41" s="30">
        <v>98336481918</v>
      </c>
      <c r="F41"/>
      <c r="G41"/>
      <c r="H41"/>
      <c r="I41"/>
      <c r="J41"/>
      <c r="K41"/>
    </row>
    <row r="42" spans="1:11" s="16" customFormat="1" ht="20.25" hidden="1" customHeight="1">
      <c r="A42" s="31">
        <v>1</v>
      </c>
      <c r="B42" s="32">
        <v>2</v>
      </c>
      <c r="C42" s="32">
        <v>3</v>
      </c>
      <c r="D42" s="32">
        <v>4</v>
      </c>
      <c r="E42" s="32">
        <v>5</v>
      </c>
      <c r="K42"/>
    </row>
    <row r="43" spans="1:11" s="16" customFormat="1" ht="18.95" hidden="1" customHeight="1">
      <c r="A43" s="33" t="s">
        <v>52</v>
      </c>
      <c r="B43" s="14">
        <v>223</v>
      </c>
      <c r="C43" s="14"/>
      <c r="D43" s="34">
        <f>-'[1]TH so du'!D31</f>
        <v>-71919420003</v>
      </c>
      <c r="E43" s="34">
        <v>-69931752651</v>
      </c>
      <c r="F43"/>
      <c r="G43"/>
      <c r="H43"/>
      <c r="I43"/>
      <c r="J43"/>
      <c r="K43"/>
    </row>
    <row r="44" spans="1:11" s="16" customFormat="1" ht="18.95" hidden="1" customHeight="1">
      <c r="A44" s="21" t="s">
        <v>53</v>
      </c>
      <c r="B44" s="19">
        <v>224</v>
      </c>
      <c r="C44" s="19" t="s">
        <v>54</v>
      </c>
      <c r="D44" s="22">
        <f>D45+D46</f>
        <v>0</v>
      </c>
      <c r="E44" s="22">
        <f>E45+E46</f>
        <v>0</v>
      </c>
      <c r="F44"/>
      <c r="G44"/>
      <c r="H44"/>
      <c r="I44"/>
      <c r="J44"/>
      <c r="K44"/>
    </row>
    <row r="45" spans="1:11" s="16" customFormat="1" ht="18.95" hidden="1" customHeight="1">
      <c r="A45" s="35" t="s">
        <v>51</v>
      </c>
      <c r="B45" s="19">
        <v>225</v>
      </c>
      <c r="C45" s="19"/>
      <c r="D45" s="22">
        <v>0</v>
      </c>
      <c r="E45" s="22">
        <v>0</v>
      </c>
      <c r="F45"/>
      <c r="G45"/>
      <c r="H45"/>
      <c r="I45"/>
      <c r="J45"/>
      <c r="K45"/>
    </row>
    <row r="46" spans="1:11" s="16" customFormat="1" ht="18.95" hidden="1" customHeight="1">
      <c r="A46" s="35" t="s">
        <v>52</v>
      </c>
      <c r="B46" s="19">
        <v>226</v>
      </c>
      <c r="C46" s="19"/>
      <c r="D46" s="22">
        <v>0</v>
      </c>
      <c r="E46" s="22">
        <v>0</v>
      </c>
      <c r="F46"/>
      <c r="G46"/>
      <c r="H46"/>
      <c r="I46"/>
      <c r="J46"/>
      <c r="K46"/>
    </row>
    <row r="47" spans="1:11" s="16" customFormat="1" ht="18.95" hidden="1" customHeight="1">
      <c r="A47" s="21" t="s">
        <v>55</v>
      </c>
      <c r="B47" s="19">
        <v>227</v>
      </c>
      <c r="C47" s="19" t="s">
        <v>56</v>
      </c>
      <c r="D47" s="22">
        <f>D48+D49</f>
        <v>0</v>
      </c>
      <c r="E47" s="22">
        <f>E48+E49</f>
        <v>0</v>
      </c>
      <c r="F47"/>
      <c r="G47"/>
      <c r="H47"/>
      <c r="I47"/>
      <c r="J47"/>
      <c r="K47"/>
    </row>
    <row r="48" spans="1:11" s="16" customFormat="1" ht="18.95" hidden="1" customHeight="1">
      <c r="A48" s="35" t="s">
        <v>51</v>
      </c>
      <c r="B48" s="19">
        <v>228</v>
      </c>
      <c r="C48" s="19"/>
      <c r="D48" s="22">
        <v>0</v>
      </c>
      <c r="E48" s="22">
        <v>0</v>
      </c>
      <c r="F48"/>
      <c r="G48"/>
      <c r="H48"/>
      <c r="I48"/>
      <c r="J48"/>
      <c r="K48"/>
    </row>
    <row r="49" spans="1:11" s="16" customFormat="1" ht="18.95" hidden="1" customHeight="1">
      <c r="A49" s="35" t="s">
        <v>52</v>
      </c>
      <c r="B49" s="19">
        <v>229</v>
      </c>
      <c r="C49" s="19"/>
      <c r="D49" s="22">
        <v>0</v>
      </c>
      <c r="E49" s="22">
        <v>0</v>
      </c>
      <c r="F49"/>
      <c r="G49"/>
      <c r="H49"/>
      <c r="I49"/>
      <c r="J49"/>
      <c r="K49"/>
    </row>
    <row r="50" spans="1:11" s="16" customFormat="1" ht="18.95" hidden="1" customHeight="1">
      <c r="A50" s="21" t="s">
        <v>57</v>
      </c>
      <c r="B50" s="19">
        <v>230</v>
      </c>
      <c r="C50" s="19" t="s">
        <v>58</v>
      </c>
      <c r="D50" s="22">
        <v>0</v>
      </c>
      <c r="E50" s="22">
        <v>0</v>
      </c>
      <c r="F50"/>
      <c r="G50"/>
      <c r="H50"/>
      <c r="I50"/>
      <c r="J50"/>
      <c r="K50"/>
    </row>
    <row r="51" spans="1:11" s="16" customFormat="1" ht="18.95" hidden="1" customHeight="1">
      <c r="A51" s="17" t="s">
        <v>59</v>
      </c>
      <c r="B51" s="18">
        <v>240</v>
      </c>
      <c r="C51" s="19" t="s">
        <v>60</v>
      </c>
      <c r="D51" s="20">
        <f>SUM(D52:D53)</f>
        <v>0</v>
      </c>
      <c r="E51" s="20">
        <f>SUM(E52:E53)</f>
        <v>0</v>
      </c>
      <c r="F51"/>
      <c r="G51"/>
      <c r="H51"/>
      <c r="I51"/>
      <c r="J51"/>
      <c r="K51"/>
    </row>
    <row r="52" spans="1:11" s="16" customFormat="1" ht="18.95" hidden="1" customHeight="1">
      <c r="A52" s="35" t="s">
        <v>51</v>
      </c>
      <c r="B52" s="19">
        <v>241</v>
      </c>
      <c r="C52" s="19"/>
      <c r="D52" s="22">
        <v>0</v>
      </c>
      <c r="E52" s="22">
        <v>0</v>
      </c>
      <c r="F52"/>
      <c r="G52"/>
      <c r="H52"/>
      <c r="I52"/>
      <c r="J52"/>
      <c r="K52"/>
    </row>
    <row r="53" spans="1:11" s="16" customFormat="1" ht="18.95" hidden="1" customHeight="1">
      <c r="A53" s="35" t="s">
        <v>52</v>
      </c>
      <c r="B53" s="19">
        <v>242</v>
      </c>
      <c r="C53" s="19"/>
      <c r="D53" s="22">
        <v>0</v>
      </c>
      <c r="E53" s="22">
        <v>0</v>
      </c>
      <c r="F53"/>
      <c r="G53"/>
      <c r="H53"/>
      <c r="I53"/>
      <c r="J53"/>
      <c r="K53"/>
    </row>
    <row r="54" spans="1:11" s="16" customFormat="1" ht="18.95" hidden="1" customHeight="1">
      <c r="A54" s="17" t="s">
        <v>61</v>
      </c>
      <c r="B54" s="18">
        <v>250</v>
      </c>
      <c r="C54" s="19"/>
      <c r="D54" s="20">
        <f>SUM(D55:D58)</f>
        <v>0</v>
      </c>
      <c r="E54" s="20">
        <f>SUM(E55:E58)</f>
        <v>0</v>
      </c>
      <c r="F54"/>
      <c r="G54"/>
      <c r="H54"/>
      <c r="I54"/>
      <c r="J54"/>
      <c r="K54"/>
    </row>
    <row r="55" spans="1:11" s="16" customFormat="1" ht="18.95" hidden="1" customHeight="1">
      <c r="A55" s="21" t="s">
        <v>62</v>
      </c>
      <c r="B55" s="19">
        <v>251</v>
      </c>
      <c r="C55" s="19"/>
      <c r="D55" s="22">
        <v>0</v>
      </c>
      <c r="E55" s="22">
        <v>0</v>
      </c>
      <c r="F55"/>
      <c r="G55"/>
      <c r="H55"/>
      <c r="I55"/>
      <c r="J55"/>
      <c r="K55"/>
    </row>
    <row r="56" spans="1:11" s="16" customFormat="1" ht="18.95" hidden="1" customHeight="1">
      <c r="A56" s="21" t="s">
        <v>63</v>
      </c>
      <c r="B56" s="19">
        <v>252</v>
      </c>
      <c r="C56" s="19"/>
      <c r="D56" s="22">
        <v>0</v>
      </c>
      <c r="E56" s="22">
        <v>0</v>
      </c>
      <c r="F56"/>
      <c r="G56"/>
      <c r="H56"/>
      <c r="I56"/>
      <c r="J56"/>
      <c r="K56"/>
    </row>
    <row r="57" spans="1:11" s="16" customFormat="1" ht="18.95" hidden="1" customHeight="1">
      <c r="A57" s="21" t="s">
        <v>64</v>
      </c>
      <c r="B57" s="19">
        <v>258</v>
      </c>
      <c r="C57" s="19" t="s">
        <v>65</v>
      </c>
      <c r="D57" s="22">
        <v>0</v>
      </c>
      <c r="E57" s="22">
        <v>0</v>
      </c>
      <c r="F57"/>
      <c r="G57"/>
      <c r="H57"/>
      <c r="I57"/>
      <c r="J57"/>
      <c r="K57"/>
    </row>
    <row r="58" spans="1:11" s="16" customFormat="1" ht="18.95" hidden="1" customHeight="1">
      <c r="A58" s="21" t="s">
        <v>66</v>
      </c>
      <c r="B58" s="19">
        <v>259</v>
      </c>
      <c r="C58" s="19"/>
      <c r="D58" s="22">
        <v>0</v>
      </c>
      <c r="E58" s="22">
        <v>0</v>
      </c>
      <c r="F58"/>
      <c r="G58"/>
      <c r="H58"/>
      <c r="I58"/>
      <c r="J58"/>
      <c r="K58"/>
    </row>
    <row r="59" spans="1:11" s="16" customFormat="1" ht="18.95" hidden="1" customHeight="1">
      <c r="A59" s="17" t="s">
        <v>67</v>
      </c>
      <c r="B59" s="18">
        <v>260</v>
      </c>
      <c r="C59" s="19"/>
      <c r="D59" s="20">
        <f>SUM(D60:D62)</f>
        <v>425276920</v>
      </c>
      <c r="E59" s="20">
        <f>SUM(E60:E62)</f>
        <v>446540766</v>
      </c>
      <c r="F59"/>
      <c r="G59"/>
      <c r="H59"/>
      <c r="I59"/>
      <c r="J59"/>
      <c r="K59"/>
    </row>
    <row r="60" spans="1:11" s="16" customFormat="1" ht="18.95" hidden="1" customHeight="1">
      <c r="A60" s="21" t="s">
        <v>68</v>
      </c>
      <c r="B60" s="19">
        <v>261</v>
      </c>
      <c r="C60" s="19" t="s">
        <v>69</v>
      </c>
      <c r="D60" s="22">
        <f>'[1]TH so du'!C32</f>
        <v>425276920</v>
      </c>
      <c r="E60" s="22">
        <v>446540766</v>
      </c>
      <c r="F60"/>
      <c r="G60"/>
      <c r="H60"/>
      <c r="I60"/>
      <c r="J60"/>
      <c r="K60"/>
    </row>
    <row r="61" spans="1:11" s="16" customFormat="1" ht="18.95" hidden="1" customHeight="1">
      <c r="A61" s="21" t="s">
        <v>70</v>
      </c>
      <c r="B61" s="19">
        <v>262</v>
      </c>
      <c r="C61" s="19" t="s">
        <v>71</v>
      </c>
      <c r="D61" s="22">
        <v>0</v>
      </c>
      <c r="E61" s="22">
        <v>0</v>
      </c>
      <c r="F61"/>
      <c r="G61"/>
      <c r="H61"/>
      <c r="I61"/>
      <c r="J61"/>
      <c r="K61"/>
    </row>
    <row r="62" spans="1:11" s="16" customFormat="1" ht="18.95" hidden="1" customHeight="1">
      <c r="A62" s="36" t="s">
        <v>72</v>
      </c>
      <c r="B62" s="37">
        <v>268</v>
      </c>
      <c r="C62" s="37"/>
      <c r="D62" s="38">
        <v>0</v>
      </c>
      <c r="E62" s="38">
        <v>0</v>
      </c>
      <c r="F62"/>
      <c r="G62"/>
      <c r="H62"/>
      <c r="I62"/>
      <c r="J62"/>
      <c r="K62"/>
    </row>
    <row r="63" spans="1:11" s="16" customFormat="1" ht="20.25" hidden="1" customHeight="1">
      <c r="A63" s="39" t="s">
        <v>73</v>
      </c>
      <c r="B63" s="40">
        <v>270</v>
      </c>
      <c r="C63" s="32"/>
      <c r="D63" s="41">
        <f>D10+D32</f>
        <v>282958790993</v>
      </c>
      <c r="E63" s="41">
        <f>E10+E32</f>
        <v>283100196373</v>
      </c>
      <c r="F63"/>
      <c r="G63"/>
      <c r="H63"/>
      <c r="I63"/>
      <c r="J63"/>
      <c r="K63"/>
    </row>
    <row r="64" spans="1:11" ht="20.25" hidden="1" customHeight="1">
      <c r="A64" s="39" t="s">
        <v>74</v>
      </c>
      <c r="B64" s="32"/>
      <c r="C64" s="32"/>
      <c r="D64" s="42"/>
      <c r="E64" s="42"/>
    </row>
    <row r="65" spans="1:5" ht="18.95" hidden="1" customHeight="1">
      <c r="A65" s="43" t="s">
        <v>75</v>
      </c>
      <c r="B65" s="44">
        <v>300</v>
      </c>
      <c r="C65" s="44"/>
      <c r="D65" s="45">
        <f>D66+D78</f>
        <v>253702570860</v>
      </c>
      <c r="E65" s="45">
        <f>E66+E78</f>
        <v>252010465419</v>
      </c>
    </row>
    <row r="66" spans="1:5" ht="18.95" hidden="1" customHeight="1">
      <c r="A66" s="17" t="s">
        <v>76</v>
      </c>
      <c r="B66" s="18">
        <v>310</v>
      </c>
      <c r="C66" s="18"/>
      <c r="D66" s="20">
        <f>SUM(D67:D77)</f>
        <v>244738670560</v>
      </c>
      <c r="E66" s="20">
        <f>SUM(E67:E77)</f>
        <v>242911855771</v>
      </c>
    </row>
    <row r="67" spans="1:5" ht="18.95" hidden="1" customHeight="1">
      <c r="A67" s="21" t="s">
        <v>77</v>
      </c>
      <c r="B67" s="19">
        <v>311</v>
      </c>
      <c r="C67" s="19" t="s">
        <v>78</v>
      </c>
      <c r="D67" s="22">
        <f>'[1]TH so du'!D33</f>
        <v>124990011680</v>
      </c>
      <c r="E67" s="22">
        <v>124910369019</v>
      </c>
    </row>
    <row r="68" spans="1:5" ht="18.95" hidden="1" customHeight="1">
      <c r="A68" s="21" t="s">
        <v>79</v>
      </c>
      <c r="B68" s="19">
        <v>312</v>
      </c>
      <c r="C68" s="19"/>
      <c r="D68" s="23">
        <f>'[1]Chi tiet so du 1'!D378</f>
        <v>17944889324</v>
      </c>
      <c r="E68" s="22">
        <v>37275180159</v>
      </c>
    </row>
    <row r="69" spans="1:5" ht="18.95" hidden="1" customHeight="1">
      <c r="A69" s="21" t="s">
        <v>80</v>
      </c>
      <c r="B69" s="19">
        <v>313</v>
      </c>
      <c r="C69" s="19"/>
      <c r="D69" s="23">
        <f>'[1]Chi tiet so du 1'!D123</f>
        <v>62374147206</v>
      </c>
      <c r="E69" s="22">
        <v>54834750470</v>
      </c>
    </row>
    <row r="70" spans="1:5" ht="18.95" hidden="1" customHeight="1">
      <c r="A70" s="21" t="s">
        <v>81</v>
      </c>
      <c r="B70" s="19">
        <v>314</v>
      </c>
      <c r="C70" s="19" t="s">
        <v>82</v>
      </c>
      <c r="D70" s="25">
        <f>'[1]TH so du'!D35</f>
        <v>9198693956</v>
      </c>
      <c r="E70" s="22">
        <v>7374982563</v>
      </c>
    </row>
    <row r="71" spans="1:5" ht="18.95" hidden="1" customHeight="1">
      <c r="A71" s="21" t="s">
        <v>83</v>
      </c>
      <c r="B71" s="19">
        <v>315</v>
      </c>
      <c r="C71" s="19"/>
      <c r="D71" s="22">
        <f>'[1]TH so du'!D40</f>
        <v>304319773</v>
      </c>
      <c r="E71" s="22">
        <v>3773707047</v>
      </c>
    </row>
    <row r="72" spans="1:5" ht="18.95" hidden="1" customHeight="1">
      <c r="A72" s="21" t="s">
        <v>84</v>
      </c>
      <c r="B72" s="19">
        <v>316</v>
      </c>
      <c r="C72" s="19" t="s">
        <v>85</v>
      </c>
      <c r="D72" s="22">
        <f>'[1]TH so du'!D41</f>
        <v>2356232829</v>
      </c>
      <c r="E72" s="22">
        <v>360809174</v>
      </c>
    </row>
    <row r="73" spans="1:5" ht="18.95" hidden="1" customHeight="1">
      <c r="A73" s="21" t="s">
        <v>86</v>
      </c>
      <c r="B73" s="19">
        <v>317</v>
      </c>
      <c r="C73" s="19"/>
      <c r="D73" s="46">
        <f>'[1]Chi tiet so du 1'!D153</f>
        <v>14405494752</v>
      </c>
      <c r="E73" s="46">
        <v>0</v>
      </c>
    </row>
    <row r="74" spans="1:5" ht="18.95" hidden="1" customHeight="1">
      <c r="A74" s="21" t="s">
        <v>87</v>
      </c>
      <c r="B74" s="19">
        <v>318</v>
      </c>
      <c r="C74" s="19"/>
      <c r="D74" s="22">
        <v>0</v>
      </c>
      <c r="E74" s="22">
        <v>0</v>
      </c>
    </row>
    <row r="75" spans="1:5" ht="18.95" hidden="1" customHeight="1">
      <c r="A75" s="21" t="s">
        <v>88</v>
      </c>
      <c r="B75" s="19">
        <v>319</v>
      </c>
      <c r="C75" s="19" t="s">
        <v>89</v>
      </c>
      <c r="D75" s="47">
        <f>'[1]Chi tiet so du 1'!D400+'[1]Chi tiet so du 1'!D438</f>
        <v>11638010034</v>
      </c>
      <c r="E75" s="22">
        <v>12780166333</v>
      </c>
    </row>
    <row r="76" spans="1:5" ht="18.95" hidden="1" customHeight="1">
      <c r="A76" s="21" t="s">
        <v>90</v>
      </c>
      <c r="B76" s="19">
        <v>320</v>
      </c>
      <c r="C76" s="19"/>
      <c r="D76" s="22">
        <v>0</v>
      </c>
      <c r="E76" s="22">
        <v>0</v>
      </c>
    </row>
    <row r="77" spans="1:5" ht="18.95" hidden="1" customHeight="1">
      <c r="A77" s="21" t="s">
        <v>91</v>
      </c>
      <c r="B77" s="19">
        <v>323</v>
      </c>
      <c r="C77" s="19"/>
      <c r="D77" s="22">
        <f>'[1]TH so du'!D60</f>
        <v>1526871006</v>
      </c>
      <c r="E77" s="22">
        <v>1601891006</v>
      </c>
    </row>
    <row r="78" spans="1:5" ht="18.95" hidden="1" customHeight="1">
      <c r="A78" s="17" t="s">
        <v>92</v>
      </c>
      <c r="B78" s="18">
        <v>330</v>
      </c>
      <c r="C78" s="18"/>
      <c r="D78" s="20">
        <f>D79+D80+D81+D82+D83+D85+D86+D87+D88</f>
        <v>8963900300</v>
      </c>
      <c r="E78" s="20">
        <f>E79+E80+E81+E82+E83+E85+E86+E87+E88</f>
        <v>9098609648</v>
      </c>
    </row>
    <row r="79" spans="1:5" ht="18.95" hidden="1" customHeight="1">
      <c r="A79" s="21" t="s">
        <v>93</v>
      </c>
      <c r="B79" s="19">
        <v>331</v>
      </c>
      <c r="C79" s="19"/>
      <c r="D79" s="22">
        <v>0</v>
      </c>
      <c r="E79" s="22">
        <v>0</v>
      </c>
    </row>
    <row r="80" spans="1:5" ht="18.95" hidden="1" customHeight="1">
      <c r="A80" s="21" t="s">
        <v>94</v>
      </c>
      <c r="B80" s="19">
        <v>332</v>
      </c>
      <c r="C80" s="19" t="s">
        <v>95</v>
      </c>
      <c r="D80" s="22">
        <v>0</v>
      </c>
      <c r="E80" s="22">
        <v>0</v>
      </c>
    </row>
    <row r="81" spans="1:11" ht="18.95" hidden="1" customHeight="1">
      <c r="A81" s="21" t="s">
        <v>96</v>
      </c>
      <c r="B81" s="19">
        <v>333</v>
      </c>
      <c r="C81" s="19"/>
      <c r="D81" s="22">
        <v>0</v>
      </c>
      <c r="E81" s="22">
        <v>0</v>
      </c>
    </row>
    <row r="82" spans="1:11" s="50" customFormat="1" ht="18.95" hidden="1" customHeight="1">
      <c r="A82" s="48" t="s">
        <v>97</v>
      </c>
      <c r="B82" s="49">
        <v>334</v>
      </c>
      <c r="C82" s="49" t="s">
        <v>98</v>
      </c>
      <c r="D82" s="25">
        <f>'[1]TH so du'!D52+'[1]TH so du'!D53</f>
        <v>8963900300</v>
      </c>
      <c r="E82" s="25">
        <v>9098609648</v>
      </c>
      <c r="F82"/>
      <c r="G82"/>
      <c r="H82"/>
      <c r="I82"/>
      <c r="J82"/>
      <c r="K82"/>
    </row>
    <row r="83" spans="1:11" ht="18.95" hidden="1" customHeight="1">
      <c r="A83" s="51" t="s">
        <v>99</v>
      </c>
      <c r="B83" s="29">
        <v>335</v>
      </c>
      <c r="C83" s="29" t="s">
        <v>71</v>
      </c>
      <c r="D83" s="30">
        <v>0</v>
      </c>
      <c r="E83" s="30"/>
    </row>
    <row r="84" spans="1:11" ht="18" hidden="1">
      <c r="A84" s="52">
        <v>1</v>
      </c>
      <c r="B84" s="32">
        <v>2</v>
      </c>
      <c r="C84" s="32">
        <v>3</v>
      </c>
      <c r="D84" s="32">
        <v>4</v>
      </c>
      <c r="E84" s="32">
        <v>5</v>
      </c>
    </row>
    <row r="85" spans="1:11" ht="19.5" hidden="1" customHeight="1">
      <c r="A85" s="53" t="s">
        <v>100</v>
      </c>
      <c r="B85" s="14">
        <v>336</v>
      </c>
      <c r="C85" s="14"/>
      <c r="D85" s="34">
        <v>0</v>
      </c>
      <c r="E85" s="34">
        <v>0</v>
      </c>
    </row>
    <row r="86" spans="1:11" ht="19.5" hidden="1" customHeight="1">
      <c r="A86" s="21" t="s">
        <v>101</v>
      </c>
      <c r="B86" s="19">
        <v>337</v>
      </c>
      <c r="C86" s="19"/>
      <c r="D86" s="22">
        <v>0</v>
      </c>
      <c r="E86" s="22">
        <v>0</v>
      </c>
    </row>
    <row r="87" spans="1:11" ht="19.5" hidden="1" customHeight="1">
      <c r="A87" s="21" t="s">
        <v>102</v>
      </c>
      <c r="B87" s="19">
        <v>338</v>
      </c>
      <c r="C87" s="19"/>
      <c r="D87" s="22">
        <v>0</v>
      </c>
      <c r="E87" s="22">
        <v>0</v>
      </c>
    </row>
    <row r="88" spans="1:11" ht="19.5" hidden="1" customHeight="1">
      <c r="A88" s="21" t="s">
        <v>103</v>
      </c>
      <c r="B88" s="19">
        <v>338</v>
      </c>
      <c r="C88" s="19"/>
      <c r="D88" s="22">
        <v>0</v>
      </c>
      <c r="E88" s="22">
        <v>0</v>
      </c>
    </row>
    <row r="89" spans="1:11" ht="19.5" hidden="1" customHeight="1">
      <c r="A89" s="26" t="s">
        <v>104</v>
      </c>
      <c r="B89" s="18">
        <v>400</v>
      </c>
      <c r="C89" s="18"/>
      <c r="D89" s="20">
        <f>D90+D103</f>
        <v>29256220133</v>
      </c>
      <c r="E89" s="20">
        <f>E90+E103</f>
        <v>31089730954</v>
      </c>
    </row>
    <row r="90" spans="1:11" ht="19.5" hidden="1" customHeight="1">
      <c r="A90" s="17" t="s">
        <v>105</v>
      </c>
      <c r="B90" s="18">
        <v>410</v>
      </c>
      <c r="C90" s="18" t="s">
        <v>106</v>
      </c>
      <c r="D90" s="20">
        <f>SUM(D91:D102)</f>
        <v>29256220133</v>
      </c>
      <c r="E90" s="20">
        <f>SUM(E91:E102)</f>
        <v>31089730954</v>
      </c>
    </row>
    <row r="91" spans="1:11" ht="19.5" hidden="1" customHeight="1">
      <c r="A91" s="21" t="s">
        <v>107</v>
      </c>
      <c r="B91" s="19">
        <v>411</v>
      </c>
      <c r="C91" s="19"/>
      <c r="D91" s="22">
        <f>'[1]TH so du'!D54</f>
        <v>29593140000</v>
      </c>
      <c r="E91" s="22">
        <v>29593140000</v>
      </c>
    </row>
    <row r="92" spans="1:11" ht="19.5" hidden="1" customHeight="1">
      <c r="A92" s="21" t="s">
        <v>108</v>
      </c>
      <c r="B92" s="19">
        <v>412</v>
      </c>
      <c r="C92" s="19"/>
      <c r="D92" s="22">
        <v>0</v>
      </c>
      <c r="E92" s="22">
        <v>0</v>
      </c>
    </row>
    <row r="93" spans="1:11" ht="19.5" hidden="1" customHeight="1">
      <c r="A93" s="21" t="s">
        <v>109</v>
      </c>
      <c r="B93" s="19">
        <v>413</v>
      </c>
      <c r="C93" s="19"/>
      <c r="D93" s="22">
        <v>0</v>
      </c>
      <c r="E93" s="22">
        <v>0</v>
      </c>
    </row>
    <row r="94" spans="1:11" ht="19.5" hidden="1" customHeight="1">
      <c r="A94" s="21" t="s">
        <v>110</v>
      </c>
      <c r="B94" s="19">
        <v>414</v>
      </c>
      <c r="C94" s="19"/>
      <c r="D94" s="22">
        <v>0</v>
      </c>
      <c r="E94" s="22">
        <v>0</v>
      </c>
    </row>
    <row r="95" spans="1:11" ht="19.5" hidden="1" customHeight="1">
      <c r="A95" s="21" t="s">
        <v>111</v>
      </c>
      <c r="B95" s="19">
        <v>415</v>
      </c>
      <c r="C95" s="19"/>
      <c r="D95" s="22">
        <v>0</v>
      </c>
      <c r="E95" s="22">
        <v>0</v>
      </c>
    </row>
    <row r="96" spans="1:11" ht="19.5" hidden="1" customHeight="1">
      <c r="A96" s="21" t="s">
        <v>112</v>
      </c>
      <c r="B96" s="19">
        <v>416</v>
      </c>
      <c r="C96" s="19"/>
      <c r="D96" s="22">
        <v>0</v>
      </c>
      <c r="E96" s="22">
        <v>0</v>
      </c>
    </row>
    <row r="97" spans="1:7" ht="19.5" hidden="1" customHeight="1">
      <c r="A97" s="21" t="s">
        <v>113</v>
      </c>
      <c r="B97" s="19">
        <v>417</v>
      </c>
      <c r="C97" s="19"/>
      <c r="D97" s="22">
        <f>'[1]TH so du'!D55</f>
        <v>3721146633</v>
      </c>
      <c r="E97" s="22">
        <v>3721146633</v>
      </c>
    </row>
    <row r="98" spans="1:7" ht="19.5" hidden="1" customHeight="1">
      <c r="A98" s="21" t="s">
        <v>114</v>
      </c>
      <c r="B98" s="19">
        <v>418</v>
      </c>
      <c r="C98" s="19"/>
      <c r="D98" s="22">
        <f>'[1]TH so du'!D56</f>
        <v>668124305</v>
      </c>
      <c r="E98" s="22">
        <v>668124305</v>
      </c>
    </row>
    <row r="99" spans="1:7" ht="19.5" hidden="1" customHeight="1">
      <c r="A99" s="21" t="s">
        <v>115</v>
      </c>
      <c r="B99" s="19">
        <v>419</v>
      </c>
      <c r="C99" s="19"/>
      <c r="D99" s="22">
        <v>0</v>
      </c>
      <c r="E99" s="22">
        <v>0</v>
      </c>
    </row>
    <row r="100" spans="1:7" ht="19.5" hidden="1" customHeight="1">
      <c r="A100" s="21" t="s">
        <v>116</v>
      </c>
      <c r="B100" s="19">
        <v>420</v>
      </c>
      <c r="C100" s="19"/>
      <c r="D100" s="22">
        <f>-'[1]TH so du'!C57</f>
        <v>-4726190805</v>
      </c>
      <c r="E100" s="22">
        <v>-2892679984</v>
      </c>
    </row>
    <row r="101" spans="1:7" ht="19.5" hidden="1" customHeight="1">
      <c r="A101" s="21" t="s">
        <v>117</v>
      </c>
      <c r="B101" s="19">
        <v>421</v>
      </c>
      <c r="C101" s="19"/>
      <c r="D101" s="22">
        <v>0</v>
      </c>
      <c r="E101" s="22">
        <v>0</v>
      </c>
    </row>
    <row r="102" spans="1:7" ht="19.5" hidden="1" customHeight="1">
      <c r="A102" s="21" t="s">
        <v>118</v>
      </c>
      <c r="B102" s="19">
        <v>422</v>
      </c>
      <c r="C102" s="19"/>
      <c r="D102" s="22">
        <v>0</v>
      </c>
      <c r="E102" s="22">
        <v>0</v>
      </c>
    </row>
    <row r="103" spans="1:7" ht="19.5" hidden="1" customHeight="1">
      <c r="A103" s="17" t="s">
        <v>119</v>
      </c>
      <c r="B103" s="18">
        <v>430</v>
      </c>
      <c r="C103" s="18"/>
      <c r="D103" s="54">
        <f>SUM(D104:D105)</f>
        <v>0</v>
      </c>
      <c r="E103" s="54">
        <f>SUM(E104:E105)</f>
        <v>0</v>
      </c>
    </row>
    <row r="104" spans="1:7" ht="19.5" hidden="1" customHeight="1">
      <c r="A104" s="21" t="s">
        <v>120</v>
      </c>
      <c r="B104" s="19">
        <v>432</v>
      </c>
      <c r="C104" s="19" t="s">
        <v>121</v>
      </c>
      <c r="D104" s="22">
        <v>0</v>
      </c>
      <c r="E104" s="22">
        <v>0</v>
      </c>
    </row>
    <row r="105" spans="1:7" ht="19.5" hidden="1" customHeight="1">
      <c r="A105" s="36" t="s">
        <v>122</v>
      </c>
      <c r="B105" s="37">
        <v>433</v>
      </c>
      <c r="C105" s="37"/>
      <c r="D105" s="38">
        <v>0</v>
      </c>
      <c r="E105" s="38">
        <v>0</v>
      </c>
    </row>
    <row r="106" spans="1:7" ht="24" hidden="1" customHeight="1" thickBot="1">
      <c r="A106" s="55" t="s">
        <v>123</v>
      </c>
      <c r="B106" s="56">
        <v>440</v>
      </c>
      <c r="C106" s="56"/>
      <c r="D106" s="57">
        <f>D65+D89</f>
        <v>282958790993</v>
      </c>
      <c r="E106" s="57">
        <f>E65+E89</f>
        <v>283100196373</v>
      </c>
      <c r="F106" s="58">
        <f>D106-D63</f>
        <v>0</v>
      </c>
      <c r="G106" s="58">
        <f>E106-E63</f>
        <v>0</v>
      </c>
    </row>
    <row r="107" spans="1:7" ht="9" hidden="1" customHeight="1" thickTop="1">
      <c r="A107" s="59"/>
      <c r="B107" s="59"/>
      <c r="C107" s="59"/>
      <c r="D107" s="60"/>
      <c r="E107" s="59"/>
    </row>
    <row r="108" spans="1:7" ht="24.75" hidden="1" customHeight="1">
      <c r="A108" s="61" t="s">
        <v>124</v>
      </c>
      <c r="B108" s="61"/>
      <c r="C108" s="61"/>
      <c r="D108" s="61"/>
      <c r="E108" s="61"/>
    </row>
    <row r="109" spans="1:7" ht="9.75" hidden="1" customHeight="1" thickBot="1">
      <c r="A109" s="59"/>
      <c r="B109" s="59"/>
      <c r="C109" s="59"/>
      <c r="D109" s="59"/>
      <c r="E109" s="59"/>
    </row>
    <row r="110" spans="1:7" ht="36.75" hidden="1" customHeight="1" thickTop="1">
      <c r="A110" s="62" t="s">
        <v>125</v>
      </c>
      <c r="B110" s="62"/>
      <c r="C110" s="10" t="s">
        <v>9</v>
      </c>
      <c r="D110" s="9" t="s">
        <v>126</v>
      </c>
      <c r="E110" s="9" t="s">
        <v>11</v>
      </c>
    </row>
    <row r="111" spans="1:7" ht="18.75" hidden="1" customHeight="1">
      <c r="A111" s="63" t="s">
        <v>127</v>
      </c>
      <c r="B111" s="64"/>
      <c r="C111" s="65">
        <v>24</v>
      </c>
      <c r="D111" s="34"/>
      <c r="E111" s="34"/>
    </row>
    <row r="112" spans="1:7" ht="18.75" hidden="1" customHeight="1">
      <c r="A112" s="66" t="s">
        <v>128</v>
      </c>
      <c r="B112" s="67"/>
      <c r="C112" s="68"/>
      <c r="D112" s="22"/>
      <c r="E112" s="22"/>
    </row>
    <row r="113" spans="1:5" ht="18.75" hidden="1" customHeight="1">
      <c r="A113" s="66" t="s">
        <v>129</v>
      </c>
      <c r="B113" s="67"/>
      <c r="C113" s="68"/>
      <c r="D113" s="22"/>
      <c r="E113" s="22"/>
    </row>
    <row r="114" spans="1:5" ht="18.75" hidden="1" customHeight="1">
      <c r="A114" s="66" t="s">
        <v>130</v>
      </c>
      <c r="B114" s="67"/>
      <c r="C114" s="68"/>
      <c r="D114" s="22"/>
      <c r="E114" s="22"/>
    </row>
    <row r="115" spans="1:5" ht="18.75" hidden="1" customHeight="1">
      <c r="A115" s="66" t="s">
        <v>131</v>
      </c>
      <c r="B115" s="67"/>
      <c r="C115" s="68"/>
      <c r="D115" s="22"/>
      <c r="E115" s="22"/>
    </row>
    <row r="116" spans="1:5" ht="18.75" hidden="1" customHeight="1" thickBot="1">
      <c r="A116" s="69" t="s">
        <v>132</v>
      </c>
      <c r="B116" s="70"/>
      <c r="C116" s="71"/>
      <c r="D116" s="72"/>
      <c r="E116" s="72"/>
    </row>
    <row r="117" spans="1:5" ht="15.75" hidden="1" thickTop="1">
      <c r="D117" s="58"/>
    </row>
    <row r="118" spans="1:5" ht="19.5" hidden="1" customHeight="1">
      <c r="A118" s="73"/>
      <c r="B118" s="74"/>
      <c r="C118" s="75" t="s">
        <v>133</v>
      </c>
      <c r="D118" s="75"/>
      <c r="E118" s="75"/>
    </row>
    <row r="119" spans="1:5" ht="22.5" hidden="1" customHeight="1">
      <c r="A119" s="76" t="s">
        <v>134</v>
      </c>
      <c r="B119" s="76"/>
      <c r="C119" s="76" t="s">
        <v>135</v>
      </c>
      <c r="D119" s="76"/>
      <c r="E119" s="76"/>
    </row>
    <row r="120" spans="1:5" ht="19.5" hidden="1" customHeight="1">
      <c r="A120" s="77"/>
      <c r="B120" s="77"/>
      <c r="C120" s="77"/>
      <c r="D120" s="78"/>
    </row>
    <row r="121" spans="1:5" ht="19.5" hidden="1" customHeight="1">
      <c r="A121" s="77"/>
      <c r="B121" s="77"/>
      <c r="C121" s="77"/>
      <c r="D121" s="78"/>
    </row>
    <row r="122" spans="1:5" ht="19.5" hidden="1" customHeight="1">
      <c r="C122" s="59"/>
      <c r="D122" s="59"/>
    </row>
    <row r="123" spans="1:5" ht="19.5" hidden="1" customHeight="1"/>
    <row r="124" spans="1:5" ht="21" hidden="1" customHeight="1">
      <c r="A124" s="79" t="s">
        <v>136</v>
      </c>
      <c r="B124" s="79"/>
      <c r="C124" s="79" t="s">
        <v>137</v>
      </c>
      <c r="D124" s="80"/>
      <c r="E124" s="80"/>
    </row>
    <row r="125" spans="1:5" ht="27" hidden="1" customHeight="1">
      <c r="A125" s="1" t="s">
        <v>0</v>
      </c>
      <c r="B125" s="2" t="s">
        <v>1</v>
      </c>
      <c r="C125" s="2"/>
      <c r="D125" s="2"/>
      <c r="E125" s="2"/>
    </row>
    <row r="126" spans="1:5" ht="18.75" hidden="1" customHeight="1">
      <c r="A126" s="3" t="s">
        <v>2</v>
      </c>
      <c r="B126" s="4" t="s">
        <v>3</v>
      </c>
      <c r="C126" s="4"/>
      <c r="D126" s="4"/>
      <c r="E126" s="4"/>
    </row>
    <row r="127" spans="1:5" ht="18.75" hidden="1" customHeight="1">
      <c r="A127" s="5"/>
      <c r="B127" s="4" t="s">
        <v>4</v>
      </c>
      <c r="C127" s="4"/>
      <c r="D127" s="4"/>
      <c r="E127" s="4"/>
    </row>
    <row r="128" spans="1:5" ht="14.25" hidden="1" customHeight="1">
      <c r="B128" s="4"/>
      <c r="C128" s="4"/>
      <c r="D128" s="4"/>
      <c r="E128" s="4"/>
    </row>
    <row r="129" spans="1:12" ht="29.25" hidden="1" customHeight="1">
      <c r="A129" s="6" t="s">
        <v>5</v>
      </c>
      <c r="B129" s="6"/>
      <c r="C129" s="6"/>
      <c r="D129" s="6"/>
      <c r="E129" s="6"/>
    </row>
    <row r="130" spans="1:12" ht="21" hidden="1" customHeight="1">
      <c r="A130" s="7" t="s">
        <v>138</v>
      </c>
      <c r="B130" s="7"/>
      <c r="C130" s="7"/>
      <c r="D130" s="7"/>
      <c r="E130" s="7"/>
    </row>
    <row r="131" spans="1:12" ht="12" hidden="1" customHeight="1" thickBot="1"/>
    <row r="132" spans="1:12" ht="34.5" hidden="1" customHeight="1" thickTop="1">
      <c r="A132" s="8" t="s">
        <v>7</v>
      </c>
      <c r="B132" s="9" t="s">
        <v>8</v>
      </c>
      <c r="C132" s="10" t="s">
        <v>9</v>
      </c>
      <c r="D132" s="9" t="s">
        <v>10</v>
      </c>
      <c r="E132" s="9" t="s">
        <v>11</v>
      </c>
    </row>
    <row r="133" spans="1:12" ht="20.25" hidden="1" customHeight="1">
      <c r="A133" s="11">
        <v>1</v>
      </c>
      <c r="B133" s="11">
        <v>2</v>
      </c>
      <c r="C133" s="11">
        <v>3</v>
      </c>
      <c r="D133" s="11">
        <v>4</v>
      </c>
      <c r="E133" s="11">
        <v>5</v>
      </c>
    </row>
    <row r="134" spans="1:12" s="16" customFormat="1" ht="24" hidden="1" customHeight="1">
      <c r="A134" s="12" t="s">
        <v>12</v>
      </c>
      <c r="B134" s="13">
        <v>100</v>
      </c>
      <c r="C134" s="14"/>
      <c r="D134" s="15">
        <f>D135+D138+D141+D148+D151</f>
        <v>292305906824</v>
      </c>
      <c r="E134" s="15">
        <f>E135+E138+E141+E148+E151</f>
        <v>254248926340</v>
      </c>
      <c r="F134"/>
      <c r="G134"/>
      <c r="H134"/>
      <c r="I134"/>
      <c r="J134"/>
      <c r="K134"/>
    </row>
    <row r="135" spans="1:12" s="16" customFormat="1" ht="21" hidden="1" customHeight="1">
      <c r="A135" s="17" t="s">
        <v>13</v>
      </c>
      <c r="B135" s="18">
        <v>110</v>
      </c>
      <c r="C135" s="19" t="s">
        <v>14</v>
      </c>
      <c r="D135" s="20">
        <f>SUM(D136:D137)</f>
        <v>2042435168</v>
      </c>
      <c r="E135" s="20">
        <f>SUM(E136:E137)</f>
        <v>5413375343</v>
      </c>
      <c r="F135"/>
      <c r="G135"/>
      <c r="H135"/>
      <c r="I135"/>
      <c r="J135"/>
      <c r="K135"/>
    </row>
    <row r="136" spans="1:12" s="16" customFormat="1" ht="18" hidden="1">
      <c r="A136" s="21" t="s">
        <v>15</v>
      </c>
      <c r="B136" s="19">
        <v>111</v>
      </c>
      <c r="C136" s="19"/>
      <c r="D136" s="22">
        <f>'[1]TH so du'!C80+'[1]TH so du'!C81</f>
        <v>2042435168</v>
      </c>
      <c r="E136" s="22">
        <v>5413375343</v>
      </c>
      <c r="F136"/>
      <c r="G136"/>
      <c r="H136"/>
      <c r="I136"/>
      <c r="J136"/>
      <c r="K136"/>
    </row>
    <row r="137" spans="1:12" s="16" customFormat="1" ht="18" hidden="1">
      <c r="A137" s="21" t="s">
        <v>16</v>
      </c>
      <c r="B137" s="19">
        <v>112</v>
      </c>
      <c r="C137" s="19"/>
      <c r="D137" s="22">
        <v>0</v>
      </c>
      <c r="E137" s="22">
        <v>0</v>
      </c>
      <c r="F137"/>
      <c r="G137"/>
      <c r="H137"/>
      <c r="I137"/>
      <c r="J137"/>
      <c r="K137"/>
    </row>
    <row r="138" spans="1:12" s="16" customFormat="1" ht="21" hidden="1" customHeight="1">
      <c r="A138" s="17" t="s">
        <v>17</v>
      </c>
      <c r="B138" s="18">
        <v>120</v>
      </c>
      <c r="C138" s="19" t="s">
        <v>18</v>
      </c>
      <c r="D138" s="20">
        <f>SUM(D139:D140)</f>
        <v>0</v>
      </c>
      <c r="E138" s="20">
        <f>SUM(E139:E140)</f>
        <v>0</v>
      </c>
      <c r="F138"/>
      <c r="G138"/>
      <c r="H138"/>
      <c r="I138"/>
      <c r="J138"/>
      <c r="K138"/>
    </row>
    <row r="139" spans="1:12" s="16" customFormat="1" ht="18" hidden="1">
      <c r="A139" s="21" t="s">
        <v>19</v>
      </c>
      <c r="B139" s="19">
        <v>121</v>
      </c>
      <c r="C139" s="19"/>
      <c r="D139" s="22">
        <v>0</v>
      </c>
      <c r="E139" s="22">
        <v>0</v>
      </c>
      <c r="F139"/>
      <c r="G139"/>
      <c r="H139"/>
      <c r="I139"/>
      <c r="J139"/>
      <c r="K139"/>
    </row>
    <row r="140" spans="1:12" s="16" customFormat="1" ht="18" hidden="1">
      <c r="A140" s="21" t="s">
        <v>20</v>
      </c>
      <c r="B140" s="19">
        <v>129</v>
      </c>
      <c r="C140" s="19"/>
      <c r="D140" s="22">
        <v>0</v>
      </c>
      <c r="E140" s="22">
        <v>0</v>
      </c>
      <c r="F140"/>
      <c r="G140"/>
      <c r="H140"/>
      <c r="I140"/>
      <c r="J140"/>
      <c r="K140"/>
    </row>
    <row r="141" spans="1:12" s="16" customFormat="1" ht="21" hidden="1" customHeight="1">
      <c r="A141" s="17" t="s">
        <v>21</v>
      </c>
      <c r="B141" s="18">
        <v>130</v>
      </c>
      <c r="C141" s="19"/>
      <c r="D141" s="20">
        <f>SUM(D142:D147)</f>
        <v>145585082867</v>
      </c>
      <c r="E141" s="20">
        <f>SUM(E142:E147)</f>
        <v>93388484851</v>
      </c>
      <c r="F141"/>
      <c r="G141"/>
      <c r="H141"/>
      <c r="I141"/>
      <c r="J141"/>
      <c r="K141"/>
    </row>
    <row r="142" spans="1:12" s="16" customFormat="1" ht="18" hidden="1">
      <c r="A142" s="21" t="s">
        <v>22</v>
      </c>
      <c r="B142" s="19">
        <v>131</v>
      </c>
      <c r="C142" s="19"/>
      <c r="D142" s="23">
        <f>'[1]Chi tiet so du 2'!C121</f>
        <v>135184124847</v>
      </c>
      <c r="E142" s="22">
        <v>85126811553</v>
      </c>
      <c r="F142"/>
      <c r="G142"/>
      <c r="H142"/>
      <c r="I142"/>
      <c r="J142"/>
      <c r="K142"/>
    </row>
    <row r="143" spans="1:12" s="16" customFormat="1" ht="18" hidden="1">
      <c r="A143" s="21" t="s">
        <v>23</v>
      </c>
      <c r="B143" s="19">
        <v>132</v>
      </c>
      <c r="C143" s="19"/>
      <c r="D143" s="23">
        <f>'[1]Chi tiet so du 2'!C403</f>
        <v>9697366989</v>
      </c>
      <c r="E143" s="22">
        <v>8810515013</v>
      </c>
      <c r="F143"/>
      <c r="G143"/>
      <c r="H143"/>
      <c r="I143"/>
      <c r="J143"/>
      <c r="K143"/>
    </row>
    <row r="144" spans="1:12" s="16" customFormat="1" ht="18" hidden="1">
      <c r="A144" s="21" t="s">
        <v>24</v>
      </c>
      <c r="B144" s="19">
        <v>133</v>
      </c>
      <c r="C144" s="19"/>
      <c r="D144" s="22">
        <v>0</v>
      </c>
      <c r="E144" s="22">
        <v>0</v>
      </c>
      <c r="F144"/>
      <c r="G144"/>
      <c r="H144"/>
      <c r="I144"/>
      <c r="J144"/>
      <c r="K144"/>
      <c r="L144" s="24"/>
    </row>
    <row r="145" spans="1:11" s="16" customFormat="1" ht="18" hidden="1">
      <c r="A145" s="21" t="s">
        <v>25</v>
      </c>
      <c r="B145" s="19">
        <v>134</v>
      </c>
      <c r="C145" s="19"/>
      <c r="D145" s="22">
        <v>0</v>
      </c>
      <c r="E145" s="22">
        <v>0</v>
      </c>
      <c r="F145"/>
      <c r="G145"/>
      <c r="H145"/>
      <c r="I145"/>
      <c r="J145"/>
      <c r="K145"/>
    </row>
    <row r="146" spans="1:11" s="16" customFormat="1" ht="18" hidden="1">
      <c r="A146" s="21" t="s">
        <v>26</v>
      </c>
      <c r="B146" s="19">
        <v>135</v>
      </c>
      <c r="C146" s="19" t="s">
        <v>27</v>
      </c>
      <c r="D146" s="25">
        <f>'[1]Chi tiet so du 2'!C187</f>
        <v>5480814486</v>
      </c>
      <c r="E146" s="22">
        <v>4228381740</v>
      </c>
      <c r="F146"/>
      <c r="G146"/>
      <c r="H146"/>
      <c r="I146"/>
      <c r="J146"/>
      <c r="K146"/>
    </row>
    <row r="147" spans="1:11" s="16" customFormat="1" ht="18" hidden="1">
      <c r="A147" s="21" t="s">
        <v>28</v>
      </c>
      <c r="B147" s="19">
        <v>139</v>
      </c>
      <c r="C147" s="19"/>
      <c r="D147" s="22">
        <f>-'[1]TH so du'!D86</f>
        <v>-4777223455</v>
      </c>
      <c r="E147" s="22">
        <v>-4777223455</v>
      </c>
      <c r="F147"/>
      <c r="G147"/>
      <c r="H147"/>
      <c r="I147"/>
      <c r="J147"/>
      <c r="K147"/>
    </row>
    <row r="148" spans="1:11" s="16" customFormat="1" ht="21" hidden="1" customHeight="1">
      <c r="A148" s="17" t="s">
        <v>29</v>
      </c>
      <c r="B148" s="18">
        <v>140</v>
      </c>
      <c r="C148" s="19"/>
      <c r="D148" s="20">
        <f>SUM(D149:D150)</f>
        <v>138471682085</v>
      </c>
      <c r="E148" s="20">
        <f>SUM(E149:E150)</f>
        <v>152807196581</v>
      </c>
      <c r="F148"/>
      <c r="G148"/>
      <c r="H148"/>
      <c r="I148"/>
      <c r="J148"/>
      <c r="K148"/>
    </row>
    <row r="149" spans="1:11" s="16" customFormat="1" ht="18" hidden="1">
      <c r="A149" s="21" t="s">
        <v>30</v>
      </c>
      <c r="B149" s="19">
        <v>141</v>
      </c>
      <c r="C149" s="19" t="s">
        <v>31</v>
      </c>
      <c r="D149" s="22">
        <f>'[1]TH so du'!C89+'[1]TH so du'!C95</f>
        <v>138471682085</v>
      </c>
      <c r="E149" s="22">
        <v>152807196581</v>
      </c>
      <c r="F149"/>
      <c r="G149"/>
      <c r="H149"/>
      <c r="I149"/>
      <c r="J149"/>
      <c r="K149"/>
    </row>
    <row r="150" spans="1:11" s="16" customFormat="1" ht="18" hidden="1">
      <c r="A150" s="21" t="s">
        <v>32</v>
      </c>
      <c r="B150" s="19">
        <v>149</v>
      </c>
      <c r="C150" s="19"/>
      <c r="D150" s="22">
        <v>0</v>
      </c>
      <c r="E150" s="22">
        <v>0</v>
      </c>
      <c r="F150"/>
      <c r="G150"/>
      <c r="H150"/>
      <c r="I150"/>
      <c r="J150"/>
      <c r="K150"/>
    </row>
    <row r="151" spans="1:11" s="16" customFormat="1" ht="21.75" hidden="1" customHeight="1">
      <c r="A151" s="17" t="s">
        <v>33</v>
      </c>
      <c r="B151" s="18">
        <v>150</v>
      </c>
      <c r="C151" s="19"/>
      <c r="D151" s="20">
        <f>SUM(D152:D155)</f>
        <v>6206706704</v>
      </c>
      <c r="E151" s="20">
        <f>SUM(E152:E155)</f>
        <v>2639869565</v>
      </c>
      <c r="F151"/>
      <c r="G151"/>
      <c r="H151"/>
      <c r="I151"/>
      <c r="J151"/>
      <c r="K151"/>
    </row>
    <row r="152" spans="1:11" s="16" customFormat="1" ht="18" hidden="1">
      <c r="A152" s="21" t="s">
        <v>34</v>
      </c>
      <c r="B152" s="19">
        <v>151</v>
      </c>
      <c r="C152" s="19"/>
      <c r="D152" s="22">
        <f>'[1]TH so du'!C88</f>
        <v>4517889725</v>
      </c>
      <c r="E152" s="22">
        <v>1182243163</v>
      </c>
      <c r="F152"/>
      <c r="G152"/>
      <c r="H152"/>
      <c r="I152"/>
      <c r="J152"/>
      <c r="K152"/>
    </row>
    <row r="153" spans="1:11" s="16" customFormat="1" ht="18" hidden="1">
      <c r="A153" s="21" t="s">
        <v>35</v>
      </c>
      <c r="B153" s="19">
        <v>152</v>
      </c>
      <c r="C153" s="19"/>
      <c r="D153" s="22">
        <v>0</v>
      </c>
      <c r="E153" s="22">
        <v>0</v>
      </c>
      <c r="F153"/>
      <c r="G153"/>
      <c r="H153"/>
      <c r="I153"/>
      <c r="J153"/>
      <c r="K153"/>
    </row>
    <row r="154" spans="1:11" s="16" customFormat="1" ht="18" hidden="1">
      <c r="A154" s="21" t="s">
        <v>36</v>
      </c>
      <c r="B154" s="19">
        <v>154</v>
      </c>
      <c r="C154" s="19" t="s">
        <v>37</v>
      </c>
      <c r="D154" s="22">
        <v>0</v>
      </c>
      <c r="E154" s="22">
        <v>0</v>
      </c>
      <c r="F154"/>
      <c r="G154"/>
      <c r="H154"/>
      <c r="I154"/>
      <c r="J154"/>
      <c r="K154"/>
    </row>
    <row r="155" spans="1:11" s="16" customFormat="1" ht="18" hidden="1">
      <c r="A155" s="21" t="s">
        <v>38</v>
      </c>
      <c r="B155" s="19">
        <v>158</v>
      </c>
      <c r="C155" s="19"/>
      <c r="D155" s="22">
        <f>'[1]TH so du'!C87</f>
        <v>1688816979</v>
      </c>
      <c r="E155" s="22">
        <v>1457626402</v>
      </c>
      <c r="F155"/>
      <c r="G155"/>
      <c r="H155"/>
      <c r="I155"/>
      <c r="J155"/>
      <c r="K155"/>
    </row>
    <row r="156" spans="1:11" s="16" customFormat="1" ht="21.75" hidden="1" customHeight="1">
      <c r="A156" s="26" t="s">
        <v>39</v>
      </c>
      <c r="B156" s="18">
        <v>200</v>
      </c>
      <c r="C156" s="19"/>
      <c r="D156" s="20">
        <f>D157+D163+D175+D178+D183</f>
        <v>24887462156</v>
      </c>
      <c r="E156" s="20">
        <f>E157+E163+E175+E178+E183</f>
        <v>28851270033</v>
      </c>
      <c r="F156"/>
      <c r="G156"/>
      <c r="H156"/>
      <c r="I156"/>
      <c r="J156"/>
      <c r="K156"/>
    </row>
    <row r="157" spans="1:11" s="16" customFormat="1" ht="16.5" hidden="1">
      <c r="A157" s="17" t="s">
        <v>40</v>
      </c>
      <c r="B157" s="18">
        <v>210</v>
      </c>
      <c r="C157" s="19"/>
      <c r="D157" s="20">
        <f>SUM(D158:D162)</f>
        <v>0</v>
      </c>
      <c r="E157" s="20">
        <f>SUM(E158:E162)</f>
        <v>0</v>
      </c>
      <c r="F157"/>
      <c r="G157"/>
      <c r="H157"/>
      <c r="I157"/>
      <c r="J157"/>
      <c r="K157"/>
    </row>
    <row r="158" spans="1:11" s="16" customFormat="1" ht="18" hidden="1">
      <c r="A158" s="21" t="s">
        <v>41</v>
      </c>
      <c r="B158" s="19">
        <v>211</v>
      </c>
      <c r="C158" s="19"/>
      <c r="D158" s="22">
        <v>0</v>
      </c>
      <c r="E158" s="22">
        <v>0</v>
      </c>
      <c r="F158"/>
      <c r="G158"/>
      <c r="H158"/>
      <c r="I158"/>
      <c r="J158"/>
      <c r="K158"/>
    </row>
    <row r="159" spans="1:11" s="16" customFormat="1" ht="18" hidden="1">
      <c r="A159" s="21" t="s">
        <v>42</v>
      </c>
      <c r="B159" s="19">
        <v>212</v>
      </c>
      <c r="C159" s="19"/>
      <c r="D159" s="22">
        <v>0</v>
      </c>
      <c r="E159" s="22">
        <v>0</v>
      </c>
      <c r="F159"/>
      <c r="G159"/>
      <c r="H159"/>
      <c r="I159"/>
      <c r="J159"/>
      <c r="K159"/>
    </row>
    <row r="160" spans="1:11" s="16" customFormat="1" ht="18" hidden="1">
      <c r="A160" s="21" t="s">
        <v>43</v>
      </c>
      <c r="B160" s="19">
        <v>213</v>
      </c>
      <c r="C160" s="19" t="s">
        <v>44</v>
      </c>
      <c r="D160" s="22">
        <v>0</v>
      </c>
      <c r="E160" s="22">
        <v>0</v>
      </c>
      <c r="F160"/>
      <c r="G160"/>
      <c r="H160"/>
      <c r="I160"/>
      <c r="J160"/>
      <c r="K160"/>
    </row>
    <row r="161" spans="1:11" s="16" customFormat="1" ht="18" hidden="1">
      <c r="A161" s="21" t="s">
        <v>45</v>
      </c>
      <c r="B161" s="19">
        <v>218</v>
      </c>
      <c r="C161" s="19" t="s">
        <v>46</v>
      </c>
      <c r="D161" s="22">
        <v>0</v>
      </c>
      <c r="E161" s="22">
        <v>0</v>
      </c>
      <c r="F161"/>
      <c r="G161"/>
      <c r="H161"/>
      <c r="I161"/>
      <c r="J161"/>
      <c r="K161"/>
    </row>
    <row r="162" spans="1:11" s="16" customFormat="1" ht="18" hidden="1">
      <c r="A162" s="21" t="s">
        <v>47</v>
      </c>
      <c r="B162" s="19">
        <v>219</v>
      </c>
      <c r="C162" s="19"/>
      <c r="D162" s="22">
        <v>0</v>
      </c>
      <c r="E162" s="22">
        <v>0</v>
      </c>
      <c r="F162"/>
      <c r="G162"/>
      <c r="H162"/>
      <c r="I162"/>
      <c r="J162"/>
      <c r="K162"/>
    </row>
    <row r="163" spans="1:11" s="16" customFormat="1" ht="23.25" hidden="1" customHeight="1">
      <c r="A163" s="17" t="s">
        <v>48</v>
      </c>
      <c r="B163" s="18">
        <v>220</v>
      </c>
      <c r="C163" s="19"/>
      <c r="D163" s="20">
        <f>D164+D168+D171+D174</f>
        <v>24483449082</v>
      </c>
      <c r="E163" s="20">
        <f>E164+E168+E171+E174</f>
        <v>28404729267</v>
      </c>
      <c r="F163"/>
      <c r="G163"/>
      <c r="H163"/>
      <c r="I163"/>
      <c r="J163"/>
      <c r="K163"/>
    </row>
    <row r="164" spans="1:11" s="16" customFormat="1" ht="18" hidden="1">
      <c r="A164" s="21" t="s">
        <v>49</v>
      </c>
      <c r="B164" s="19">
        <v>221</v>
      </c>
      <c r="C164" s="19" t="s">
        <v>50</v>
      </c>
      <c r="D164" s="22">
        <f>D165+D167</f>
        <v>24483449082</v>
      </c>
      <c r="E164" s="22">
        <v>28404729267</v>
      </c>
      <c r="F164" s="27"/>
      <c r="G164" s="27"/>
      <c r="H164" s="27"/>
      <c r="I164"/>
      <c r="J164"/>
      <c r="K164"/>
    </row>
    <row r="165" spans="1:11" s="16" customFormat="1" ht="18" hidden="1">
      <c r="A165" s="28" t="s">
        <v>51</v>
      </c>
      <c r="B165" s="29">
        <v>222</v>
      </c>
      <c r="C165" s="29"/>
      <c r="D165" s="30">
        <f>'[1]TH so du'!C97</f>
        <v>98359618281</v>
      </c>
      <c r="E165" s="30">
        <v>98336481918</v>
      </c>
      <c r="F165"/>
      <c r="G165"/>
      <c r="H165"/>
      <c r="I165"/>
      <c r="J165"/>
      <c r="K165"/>
    </row>
    <row r="166" spans="1:11" s="16" customFormat="1" ht="20.25" hidden="1" customHeight="1">
      <c r="A166" s="31">
        <v>1</v>
      </c>
      <c r="B166" s="32">
        <v>2</v>
      </c>
      <c r="C166" s="32">
        <v>3</v>
      </c>
      <c r="D166" s="32">
        <v>4</v>
      </c>
      <c r="E166" s="32">
        <v>5</v>
      </c>
      <c r="K166"/>
    </row>
    <row r="167" spans="1:11" s="16" customFormat="1" ht="18.95" hidden="1" customHeight="1">
      <c r="A167" s="33" t="s">
        <v>52</v>
      </c>
      <c r="B167" s="14">
        <v>223</v>
      </c>
      <c r="C167" s="14"/>
      <c r="D167" s="34">
        <f>-'[1]TH so du'!D103</f>
        <v>-73876169199</v>
      </c>
      <c r="E167" s="34">
        <v>-69931752651</v>
      </c>
      <c r="F167"/>
      <c r="G167"/>
      <c r="H167"/>
      <c r="I167"/>
      <c r="J167"/>
      <c r="K167"/>
    </row>
    <row r="168" spans="1:11" s="16" customFormat="1" ht="18.95" hidden="1" customHeight="1">
      <c r="A168" s="21" t="s">
        <v>53</v>
      </c>
      <c r="B168" s="19">
        <v>224</v>
      </c>
      <c r="C168" s="19" t="s">
        <v>54</v>
      </c>
      <c r="D168" s="22">
        <f>D169+D170</f>
        <v>0</v>
      </c>
      <c r="E168" s="22">
        <f>E169+E170</f>
        <v>0</v>
      </c>
      <c r="F168"/>
      <c r="G168"/>
      <c r="H168"/>
      <c r="I168"/>
      <c r="J168"/>
      <c r="K168"/>
    </row>
    <row r="169" spans="1:11" s="16" customFormat="1" ht="18.95" hidden="1" customHeight="1">
      <c r="A169" s="35" t="s">
        <v>51</v>
      </c>
      <c r="B169" s="19">
        <v>225</v>
      </c>
      <c r="C169" s="19"/>
      <c r="D169" s="22">
        <v>0</v>
      </c>
      <c r="E169" s="22">
        <v>0</v>
      </c>
      <c r="F169"/>
      <c r="G169"/>
      <c r="H169"/>
      <c r="I169"/>
      <c r="J169"/>
      <c r="K169"/>
    </row>
    <row r="170" spans="1:11" s="16" customFormat="1" ht="18.95" hidden="1" customHeight="1">
      <c r="A170" s="35" t="s">
        <v>52</v>
      </c>
      <c r="B170" s="19">
        <v>226</v>
      </c>
      <c r="C170" s="19"/>
      <c r="D170" s="22">
        <v>0</v>
      </c>
      <c r="E170" s="22">
        <v>0</v>
      </c>
      <c r="F170"/>
      <c r="G170"/>
      <c r="H170"/>
      <c r="I170"/>
      <c r="J170"/>
      <c r="K170"/>
    </row>
    <row r="171" spans="1:11" s="16" customFormat="1" ht="18.95" hidden="1" customHeight="1">
      <c r="A171" s="21" t="s">
        <v>55</v>
      </c>
      <c r="B171" s="19">
        <v>227</v>
      </c>
      <c r="C171" s="19" t="s">
        <v>56</v>
      </c>
      <c r="D171" s="22">
        <f>D172+D173</f>
        <v>0</v>
      </c>
      <c r="E171" s="22">
        <f>E172+E173</f>
        <v>0</v>
      </c>
      <c r="F171"/>
      <c r="G171"/>
      <c r="H171"/>
      <c r="I171"/>
      <c r="J171"/>
      <c r="K171"/>
    </row>
    <row r="172" spans="1:11" s="16" customFormat="1" ht="18.95" hidden="1" customHeight="1">
      <c r="A172" s="35" t="s">
        <v>51</v>
      </c>
      <c r="B172" s="19">
        <v>228</v>
      </c>
      <c r="C172" s="19"/>
      <c r="D172" s="22">
        <v>0</v>
      </c>
      <c r="E172" s="22">
        <v>0</v>
      </c>
      <c r="F172"/>
      <c r="G172"/>
      <c r="H172"/>
      <c r="I172"/>
      <c r="J172"/>
      <c r="K172"/>
    </row>
    <row r="173" spans="1:11" s="16" customFormat="1" ht="18.95" hidden="1" customHeight="1">
      <c r="A173" s="35" t="s">
        <v>52</v>
      </c>
      <c r="B173" s="19">
        <v>229</v>
      </c>
      <c r="C173" s="19"/>
      <c r="D173" s="22">
        <v>0</v>
      </c>
      <c r="E173" s="22">
        <v>0</v>
      </c>
      <c r="F173"/>
      <c r="G173"/>
      <c r="H173"/>
      <c r="I173"/>
      <c r="J173"/>
      <c r="K173"/>
    </row>
    <row r="174" spans="1:11" s="16" customFormat="1" ht="18.95" hidden="1" customHeight="1">
      <c r="A174" s="21" t="s">
        <v>57</v>
      </c>
      <c r="B174" s="19">
        <v>230</v>
      </c>
      <c r="C174" s="19" t="s">
        <v>58</v>
      </c>
      <c r="D174" s="22">
        <v>0</v>
      </c>
      <c r="E174" s="22">
        <v>0</v>
      </c>
      <c r="F174"/>
      <c r="G174"/>
      <c r="H174"/>
      <c r="I174"/>
      <c r="J174"/>
      <c r="K174"/>
    </row>
    <row r="175" spans="1:11" s="16" customFormat="1" ht="18.95" hidden="1" customHeight="1">
      <c r="A175" s="17" t="s">
        <v>59</v>
      </c>
      <c r="B175" s="18">
        <v>240</v>
      </c>
      <c r="C175" s="19" t="s">
        <v>60</v>
      </c>
      <c r="D175" s="20">
        <f>SUM(D176:D177)</f>
        <v>0</v>
      </c>
      <c r="E175" s="20">
        <f>SUM(E176:E177)</f>
        <v>0</v>
      </c>
      <c r="F175"/>
      <c r="G175"/>
      <c r="H175"/>
      <c r="I175"/>
      <c r="J175"/>
      <c r="K175"/>
    </row>
    <row r="176" spans="1:11" s="16" customFormat="1" ht="18.95" hidden="1" customHeight="1">
      <c r="A176" s="35" t="s">
        <v>51</v>
      </c>
      <c r="B176" s="19">
        <v>241</v>
      </c>
      <c r="C176" s="19"/>
      <c r="D176" s="22">
        <v>0</v>
      </c>
      <c r="E176" s="22">
        <v>0</v>
      </c>
      <c r="F176"/>
      <c r="G176"/>
      <c r="H176"/>
      <c r="I176"/>
      <c r="J176"/>
      <c r="K176"/>
    </row>
    <row r="177" spans="1:11" s="16" customFormat="1" ht="18.95" hidden="1" customHeight="1">
      <c r="A177" s="35" t="s">
        <v>52</v>
      </c>
      <c r="B177" s="19">
        <v>242</v>
      </c>
      <c r="C177" s="19"/>
      <c r="D177" s="22">
        <v>0</v>
      </c>
      <c r="E177" s="22">
        <v>0</v>
      </c>
      <c r="F177"/>
      <c r="G177"/>
      <c r="H177"/>
      <c r="I177"/>
      <c r="J177"/>
      <c r="K177"/>
    </row>
    <row r="178" spans="1:11" s="16" customFormat="1" ht="18.95" hidden="1" customHeight="1">
      <c r="A178" s="17" t="s">
        <v>61</v>
      </c>
      <c r="B178" s="18">
        <v>250</v>
      </c>
      <c r="C178" s="19"/>
      <c r="D178" s="20">
        <f>SUM(D179:D182)</f>
        <v>0</v>
      </c>
      <c r="E178" s="20">
        <f>SUM(E179:E182)</f>
        <v>0</v>
      </c>
      <c r="F178"/>
      <c r="G178"/>
      <c r="H178"/>
      <c r="I178"/>
      <c r="J178"/>
      <c r="K178"/>
    </row>
    <row r="179" spans="1:11" s="16" customFormat="1" ht="18.95" hidden="1" customHeight="1">
      <c r="A179" s="21" t="s">
        <v>62</v>
      </c>
      <c r="B179" s="19">
        <v>251</v>
      </c>
      <c r="C179" s="19"/>
      <c r="D179" s="22">
        <v>0</v>
      </c>
      <c r="E179" s="22">
        <v>0</v>
      </c>
      <c r="F179"/>
      <c r="G179"/>
      <c r="H179"/>
      <c r="I179"/>
      <c r="J179"/>
      <c r="K179"/>
    </row>
    <row r="180" spans="1:11" s="16" customFormat="1" ht="18.95" hidden="1" customHeight="1">
      <c r="A180" s="21" t="s">
        <v>63</v>
      </c>
      <c r="B180" s="19">
        <v>252</v>
      </c>
      <c r="C180" s="19"/>
      <c r="D180" s="22">
        <v>0</v>
      </c>
      <c r="E180" s="22">
        <v>0</v>
      </c>
      <c r="F180"/>
      <c r="G180"/>
      <c r="H180"/>
      <c r="I180"/>
      <c r="J180"/>
      <c r="K180"/>
    </row>
    <row r="181" spans="1:11" s="16" customFormat="1" ht="18.95" hidden="1" customHeight="1">
      <c r="A181" s="21" t="s">
        <v>64</v>
      </c>
      <c r="B181" s="19">
        <v>258</v>
      </c>
      <c r="C181" s="19" t="s">
        <v>65</v>
      </c>
      <c r="D181" s="22">
        <v>0</v>
      </c>
      <c r="E181" s="22">
        <v>0</v>
      </c>
      <c r="F181"/>
      <c r="G181"/>
      <c r="H181"/>
      <c r="I181"/>
      <c r="J181"/>
      <c r="K181"/>
    </row>
    <row r="182" spans="1:11" s="16" customFormat="1" ht="18.95" hidden="1" customHeight="1">
      <c r="A182" s="21" t="s">
        <v>66</v>
      </c>
      <c r="B182" s="19">
        <v>259</v>
      </c>
      <c r="C182" s="19"/>
      <c r="D182" s="22">
        <v>0</v>
      </c>
      <c r="E182" s="22">
        <v>0</v>
      </c>
      <c r="F182"/>
      <c r="G182"/>
      <c r="H182"/>
      <c r="I182"/>
      <c r="J182"/>
      <c r="K182"/>
    </row>
    <row r="183" spans="1:11" s="16" customFormat="1" ht="18.95" hidden="1" customHeight="1">
      <c r="A183" s="17" t="s">
        <v>67</v>
      </c>
      <c r="B183" s="18">
        <v>260</v>
      </c>
      <c r="C183" s="19"/>
      <c r="D183" s="20">
        <f>SUM(D184:D186)</f>
        <v>404013074</v>
      </c>
      <c r="E183" s="20">
        <f>SUM(E184:E186)</f>
        <v>446540766</v>
      </c>
      <c r="F183"/>
      <c r="G183"/>
      <c r="H183"/>
      <c r="I183"/>
      <c r="J183"/>
      <c r="K183"/>
    </row>
    <row r="184" spans="1:11" s="16" customFormat="1" ht="18.95" hidden="1" customHeight="1">
      <c r="A184" s="21" t="s">
        <v>68</v>
      </c>
      <c r="B184" s="19">
        <v>261</v>
      </c>
      <c r="C184" s="19" t="s">
        <v>69</v>
      </c>
      <c r="D184" s="22">
        <f>'[1]TH so du'!C104</f>
        <v>404013074</v>
      </c>
      <c r="E184" s="22">
        <v>446540766</v>
      </c>
      <c r="F184"/>
      <c r="G184"/>
      <c r="H184"/>
      <c r="I184"/>
      <c r="J184"/>
      <c r="K184"/>
    </row>
    <row r="185" spans="1:11" s="16" customFormat="1" ht="18.95" hidden="1" customHeight="1">
      <c r="A185" s="21" t="s">
        <v>70</v>
      </c>
      <c r="B185" s="19">
        <v>262</v>
      </c>
      <c r="C185" s="19" t="s">
        <v>71</v>
      </c>
      <c r="D185" s="22">
        <v>0</v>
      </c>
      <c r="E185" s="22">
        <v>0</v>
      </c>
      <c r="F185"/>
      <c r="G185"/>
      <c r="H185"/>
      <c r="I185"/>
      <c r="J185"/>
      <c r="K185"/>
    </row>
    <row r="186" spans="1:11" s="16" customFormat="1" ht="18.95" hidden="1" customHeight="1">
      <c r="A186" s="36" t="s">
        <v>72</v>
      </c>
      <c r="B186" s="37">
        <v>268</v>
      </c>
      <c r="C186" s="37"/>
      <c r="D186" s="38">
        <v>0</v>
      </c>
      <c r="E186" s="38">
        <v>0</v>
      </c>
      <c r="F186"/>
      <c r="G186"/>
      <c r="H186"/>
      <c r="I186"/>
      <c r="J186"/>
      <c r="K186"/>
    </row>
    <row r="187" spans="1:11" s="16" customFormat="1" ht="20.25" hidden="1" customHeight="1">
      <c r="A187" s="39" t="s">
        <v>73</v>
      </c>
      <c r="B187" s="40">
        <v>270</v>
      </c>
      <c r="C187" s="32"/>
      <c r="D187" s="41">
        <f>D134+D156</f>
        <v>317193368980</v>
      </c>
      <c r="E187" s="41">
        <f>E134+E156</f>
        <v>283100196373</v>
      </c>
      <c r="F187"/>
      <c r="G187"/>
      <c r="H187"/>
      <c r="I187"/>
      <c r="J187"/>
      <c r="K187"/>
    </row>
    <row r="188" spans="1:11" ht="20.25" hidden="1" customHeight="1">
      <c r="A188" s="39" t="s">
        <v>74</v>
      </c>
      <c r="B188" s="32"/>
      <c r="C188" s="32"/>
      <c r="D188" s="42"/>
      <c r="E188" s="42"/>
    </row>
    <row r="189" spans="1:11" ht="18.95" hidden="1" customHeight="1">
      <c r="A189" s="43" t="s">
        <v>75</v>
      </c>
      <c r="B189" s="44">
        <v>300</v>
      </c>
      <c r="C189" s="44"/>
      <c r="D189" s="45">
        <f>D190+D202</f>
        <v>291620187482</v>
      </c>
      <c r="E189" s="45">
        <f>E190+E202</f>
        <v>252010465419</v>
      </c>
    </row>
    <row r="190" spans="1:11" ht="18.95" hidden="1" customHeight="1">
      <c r="A190" s="17" t="s">
        <v>76</v>
      </c>
      <c r="B190" s="18">
        <v>310</v>
      </c>
      <c r="C190" s="18"/>
      <c r="D190" s="20">
        <f>SUM(D191:D201)</f>
        <v>283635371339</v>
      </c>
      <c r="E190" s="20">
        <f>SUM(E191:E201)</f>
        <v>242911855771</v>
      </c>
    </row>
    <row r="191" spans="1:11" ht="18.95" hidden="1" customHeight="1">
      <c r="A191" s="21" t="s">
        <v>77</v>
      </c>
      <c r="B191" s="19">
        <v>311</v>
      </c>
      <c r="C191" s="19" t="s">
        <v>78</v>
      </c>
      <c r="D191" s="22">
        <f>'[1]TH so du'!D105</f>
        <v>122798812541</v>
      </c>
      <c r="E191" s="22">
        <v>124910369019</v>
      </c>
    </row>
    <row r="192" spans="1:11" ht="18.95" hidden="1" customHeight="1">
      <c r="A192" s="21" t="s">
        <v>79</v>
      </c>
      <c r="B192" s="19">
        <v>312</v>
      </c>
      <c r="C192" s="19"/>
      <c r="D192" s="23">
        <f>'[1]Chi tiet so du 2'!D403</f>
        <v>53515968131</v>
      </c>
      <c r="E192" s="22">
        <v>37275180159</v>
      </c>
    </row>
    <row r="193" spans="1:11" ht="18.95" hidden="1" customHeight="1">
      <c r="A193" s="21" t="s">
        <v>80</v>
      </c>
      <c r="B193" s="19">
        <v>313</v>
      </c>
      <c r="C193" s="19"/>
      <c r="D193" s="23">
        <f>'[1]Chi tiet so du 2'!D121</f>
        <v>74161538088</v>
      </c>
      <c r="E193" s="22">
        <v>54834750470</v>
      </c>
    </row>
    <row r="194" spans="1:11" ht="18.95" hidden="1" customHeight="1">
      <c r="A194" s="21" t="s">
        <v>81</v>
      </c>
      <c r="B194" s="19">
        <v>314</v>
      </c>
      <c r="C194" s="19" t="s">
        <v>82</v>
      </c>
      <c r="D194" s="25">
        <f>'[1]TH so du'!D107</f>
        <v>7455058547</v>
      </c>
      <c r="E194" s="22">
        <v>7374982563</v>
      </c>
    </row>
    <row r="195" spans="1:11" ht="18.95" hidden="1" customHeight="1">
      <c r="A195" s="21" t="s">
        <v>83</v>
      </c>
      <c r="B195" s="19">
        <v>315</v>
      </c>
      <c r="C195" s="19"/>
      <c r="D195" s="22">
        <f>'[1]TH so du'!D112</f>
        <v>5995320431</v>
      </c>
      <c r="E195" s="22">
        <v>3773707047</v>
      </c>
    </row>
    <row r="196" spans="1:11" ht="18.95" hidden="1" customHeight="1">
      <c r="A196" s="21" t="s">
        <v>84</v>
      </c>
      <c r="B196" s="19">
        <v>316</v>
      </c>
      <c r="C196" s="19" t="s">
        <v>85</v>
      </c>
      <c r="D196" s="22">
        <f>'[1]TH so du'!D113</f>
        <v>5547107506</v>
      </c>
      <c r="E196" s="22">
        <v>360809174</v>
      </c>
    </row>
    <row r="197" spans="1:11" ht="18.95" hidden="1" customHeight="1">
      <c r="A197" s="21" t="s">
        <v>86</v>
      </c>
      <c r="B197" s="19">
        <v>317</v>
      </c>
      <c r="C197" s="19"/>
      <c r="D197" s="46"/>
      <c r="E197" s="46">
        <v>0</v>
      </c>
    </row>
    <row r="198" spans="1:11" ht="18.95" hidden="1" customHeight="1">
      <c r="A198" s="21" t="s">
        <v>87</v>
      </c>
      <c r="B198" s="19">
        <v>318</v>
      </c>
      <c r="C198" s="19"/>
      <c r="D198" s="22">
        <v>0</v>
      </c>
      <c r="E198" s="22">
        <v>0</v>
      </c>
    </row>
    <row r="199" spans="1:11" ht="18.95" hidden="1" customHeight="1">
      <c r="A199" s="21" t="s">
        <v>88</v>
      </c>
      <c r="B199" s="19">
        <v>319</v>
      </c>
      <c r="C199" s="19" t="s">
        <v>89</v>
      </c>
      <c r="D199" s="47">
        <f>'[1]TH so du'!D116+'[1]TH so du'!D117+'[1]TH so du'!D96</f>
        <v>12672695089</v>
      </c>
      <c r="E199" s="22">
        <v>12780166333</v>
      </c>
    </row>
    <row r="200" spans="1:11" ht="18.95" hidden="1" customHeight="1">
      <c r="A200" s="21" t="s">
        <v>90</v>
      </c>
      <c r="B200" s="19">
        <v>320</v>
      </c>
      <c r="C200" s="19"/>
      <c r="D200" s="22">
        <v>0</v>
      </c>
      <c r="E200" s="22">
        <v>0</v>
      </c>
    </row>
    <row r="201" spans="1:11" ht="18.95" hidden="1" customHeight="1">
      <c r="A201" s="21" t="s">
        <v>91</v>
      </c>
      <c r="B201" s="19">
        <v>323</v>
      </c>
      <c r="C201" s="19"/>
      <c r="D201" s="22">
        <f>'[1]TH so du'!D132</f>
        <v>1488871006</v>
      </c>
      <c r="E201" s="22">
        <v>1601891006</v>
      </c>
    </row>
    <row r="202" spans="1:11" ht="18.95" hidden="1" customHeight="1">
      <c r="A202" s="17" t="s">
        <v>92</v>
      </c>
      <c r="B202" s="18">
        <v>330</v>
      </c>
      <c r="C202" s="18"/>
      <c r="D202" s="20">
        <f>D203+D204+D205+D206+D207+D209+D210+D211+D212</f>
        <v>7984816143</v>
      </c>
      <c r="E202" s="20">
        <f>E203+E204+E205+E206+E207+E209+E210+E211+E212</f>
        <v>9098609648</v>
      </c>
    </row>
    <row r="203" spans="1:11" ht="18.95" hidden="1" customHeight="1">
      <c r="A203" s="21" t="s">
        <v>93</v>
      </c>
      <c r="B203" s="19">
        <v>331</v>
      </c>
      <c r="C203" s="19"/>
      <c r="D203" s="22">
        <v>0</v>
      </c>
      <c r="E203" s="22">
        <v>0</v>
      </c>
    </row>
    <row r="204" spans="1:11" ht="18.95" hidden="1" customHeight="1">
      <c r="A204" s="21" t="s">
        <v>94</v>
      </c>
      <c r="B204" s="19">
        <v>332</v>
      </c>
      <c r="C204" s="19" t="s">
        <v>95</v>
      </c>
      <c r="D204" s="22">
        <v>0</v>
      </c>
      <c r="E204" s="22">
        <v>0</v>
      </c>
    </row>
    <row r="205" spans="1:11" ht="18.95" hidden="1" customHeight="1">
      <c r="A205" s="21" t="s">
        <v>96</v>
      </c>
      <c r="B205" s="19">
        <v>333</v>
      </c>
      <c r="C205" s="19"/>
      <c r="D205" s="22">
        <v>0</v>
      </c>
      <c r="E205" s="22">
        <v>0</v>
      </c>
    </row>
    <row r="206" spans="1:11" s="50" customFormat="1" ht="18.95" hidden="1" customHeight="1">
      <c r="A206" s="48" t="s">
        <v>97</v>
      </c>
      <c r="B206" s="49">
        <v>334</v>
      </c>
      <c r="C206" s="49" t="s">
        <v>98</v>
      </c>
      <c r="D206" s="25">
        <f>'[1]TH so du'!D124+'[1]TH so du'!D125</f>
        <v>7984816143</v>
      </c>
      <c r="E206" s="25">
        <v>9098609648</v>
      </c>
      <c r="F206"/>
      <c r="G206"/>
      <c r="H206"/>
      <c r="I206"/>
      <c r="J206"/>
      <c r="K206"/>
    </row>
    <row r="207" spans="1:11" ht="18.95" hidden="1" customHeight="1">
      <c r="A207" s="51" t="s">
        <v>99</v>
      </c>
      <c r="B207" s="29">
        <v>335</v>
      </c>
      <c r="C207" s="29" t="s">
        <v>71</v>
      </c>
      <c r="D207" s="30">
        <v>0</v>
      </c>
      <c r="E207" s="30">
        <v>0</v>
      </c>
    </row>
    <row r="208" spans="1:11" ht="18" hidden="1">
      <c r="A208" s="52">
        <v>1</v>
      </c>
      <c r="B208" s="32">
        <v>2</v>
      </c>
      <c r="C208" s="32">
        <v>3</v>
      </c>
      <c r="D208" s="32">
        <v>4</v>
      </c>
      <c r="E208" s="32">
        <v>5</v>
      </c>
    </row>
    <row r="209" spans="1:5" ht="19.5" hidden="1" customHeight="1">
      <c r="A209" s="53" t="s">
        <v>100</v>
      </c>
      <c r="B209" s="14">
        <v>336</v>
      </c>
      <c r="C209" s="14"/>
      <c r="D209" s="34">
        <v>0</v>
      </c>
      <c r="E209" s="34">
        <v>0</v>
      </c>
    </row>
    <row r="210" spans="1:5" ht="19.5" hidden="1" customHeight="1">
      <c r="A210" s="21" t="s">
        <v>101</v>
      </c>
      <c r="B210" s="19">
        <v>337</v>
      </c>
      <c r="C210" s="19"/>
      <c r="D210" s="22">
        <v>0</v>
      </c>
      <c r="E210" s="22">
        <v>0</v>
      </c>
    </row>
    <row r="211" spans="1:5" ht="19.5" hidden="1" customHeight="1">
      <c r="A211" s="21" t="s">
        <v>102</v>
      </c>
      <c r="B211" s="19">
        <v>338</v>
      </c>
      <c r="C211" s="19"/>
      <c r="D211" s="22">
        <v>0</v>
      </c>
      <c r="E211" s="22">
        <v>0</v>
      </c>
    </row>
    <row r="212" spans="1:5" ht="19.5" hidden="1" customHeight="1">
      <c r="A212" s="21" t="s">
        <v>103</v>
      </c>
      <c r="B212" s="19">
        <v>338</v>
      </c>
      <c r="C212" s="19"/>
      <c r="D212" s="22">
        <v>0</v>
      </c>
      <c r="E212" s="22">
        <v>0</v>
      </c>
    </row>
    <row r="213" spans="1:5" ht="19.5" hidden="1" customHeight="1">
      <c r="A213" s="26" t="s">
        <v>104</v>
      </c>
      <c r="B213" s="18">
        <v>400</v>
      </c>
      <c r="C213" s="18"/>
      <c r="D213" s="20">
        <f>D214+D227</f>
        <v>25573181498</v>
      </c>
      <c r="E213" s="20">
        <f>E214+E227</f>
        <v>31089730954</v>
      </c>
    </row>
    <row r="214" spans="1:5" ht="19.5" hidden="1" customHeight="1">
      <c r="A214" s="17" t="s">
        <v>105</v>
      </c>
      <c r="B214" s="18">
        <v>410</v>
      </c>
      <c r="C214" s="18" t="s">
        <v>106</v>
      </c>
      <c r="D214" s="20">
        <f>SUM(D215:D226)</f>
        <v>25573181498</v>
      </c>
      <c r="E214" s="20">
        <f>SUM(E215:E226)</f>
        <v>31089730954</v>
      </c>
    </row>
    <row r="215" spans="1:5" ht="19.5" hidden="1" customHeight="1">
      <c r="A215" s="21" t="s">
        <v>107</v>
      </c>
      <c r="B215" s="19">
        <v>411</v>
      </c>
      <c r="C215" s="19"/>
      <c r="D215" s="22">
        <f>'[1]TH so du'!D126</f>
        <v>29593140000</v>
      </c>
      <c r="E215" s="22">
        <v>29593140000</v>
      </c>
    </row>
    <row r="216" spans="1:5" ht="19.5" hidden="1" customHeight="1">
      <c r="A216" s="21" t="s">
        <v>108</v>
      </c>
      <c r="B216" s="19">
        <v>412</v>
      </c>
      <c r="C216" s="19"/>
      <c r="D216" s="22">
        <v>0</v>
      </c>
      <c r="E216" s="22">
        <v>0</v>
      </c>
    </row>
    <row r="217" spans="1:5" ht="19.5" hidden="1" customHeight="1">
      <c r="A217" s="21" t="s">
        <v>109</v>
      </c>
      <c r="B217" s="19">
        <v>413</v>
      </c>
      <c r="C217" s="19"/>
      <c r="D217" s="22">
        <v>0</v>
      </c>
      <c r="E217" s="22">
        <v>0</v>
      </c>
    </row>
    <row r="218" spans="1:5" ht="19.5" hidden="1" customHeight="1">
      <c r="A218" s="21" t="s">
        <v>110</v>
      </c>
      <c r="B218" s="19">
        <v>414</v>
      </c>
      <c r="C218" s="19"/>
      <c r="D218" s="22">
        <v>0</v>
      </c>
      <c r="E218" s="22">
        <v>0</v>
      </c>
    </row>
    <row r="219" spans="1:5" ht="19.5" hidden="1" customHeight="1">
      <c r="A219" s="21" t="s">
        <v>111</v>
      </c>
      <c r="B219" s="19">
        <v>415</v>
      </c>
      <c r="C219" s="19"/>
      <c r="D219" s="22">
        <v>0</v>
      </c>
      <c r="E219" s="22">
        <v>0</v>
      </c>
    </row>
    <row r="220" spans="1:5" ht="19.5" hidden="1" customHeight="1">
      <c r="A220" s="21" t="s">
        <v>112</v>
      </c>
      <c r="B220" s="19">
        <v>416</v>
      </c>
      <c r="C220" s="19"/>
      <c r="D220" s="22">
        <v>0</v>
      </c>
      <c r="E220" s="22">
        <v>0</v>
      </c>
    </row>
    <row r="221" spans="1:5" ht="19.5" hidden="1" customHeight="1">
      <c r="A221" s="21" t="s">
        <v>113</v>
      </c>
      <c r="B221" s="19">
        <v>417</v>
      </c>
      <c r="C221" s="19"/>
      <c r="D221" s="22">
        <f>'[1]TH so du'!D127</f>
        <v>3721146633</v>
      </c>
      <c r="E221" s="22">
        <v>3721146633</v>
      </c>
    </row>
    <row r="222" spans="1:5" ht="19.5" hidden="1" customHeight="1">
      <c r="A222" s="21" t="s">
        <v>114</v>
      </c>
      <c r="B222" s="19">
        <v>418</v>
      </c>
      <c r="C222" s="19"/>
      <c r="D222" s="22">
        <f>'[1]TH so du'!D128</f>
        <v>668124305</v>
      </c>
      <c r="E222" s="22">
        <v>668124305</v>
      </c>
    </row>
    <row r="223" spans="1:5" ht="19.5" hidden="1" customHeight="1">
      <c r="A223" s="21" t="s">
        <v>115</v>
      </c>
      <c r="B223" s="19">
        <v>419</v>
      </c>
      <c r="C223" s="19"/>
      <c r="D223" s="22">
        <v>0</v>
      </c>
      <c r="E223" s="22">
        <v>0</v>
      </c>
    </row>
    <row r="224" spans="1:5" ht="19.5" hidden="1" customHeight="1">
      <c r="A224" s="21" t="s">
        <v>116</v>
      </c>
      <c r="B224" s="19">
        <v>420</v>
      </c>
      <c r="C224" s="19"/>
      <c r="D224" s="22">
        <f>-'[1]TH so du'!C129</f>
        <v>-8409229440</v>
      </c>
      <c r="E224" s="22">
        <v>-2892679984</v>
      </c>
    </row>
    <row r="225" spans="1:7" ht="19.5" hidden="1" customHeight="1">
      <c r="A225" s="21" t="s">
        <v>117</v>
      </c>
      <c r="B225" s="19">
        <v>421</v>
      </c>
      <c r="C225" s="19"/>
      <c r="D225" s="22">
        <v>0</v>
      </c>
      <c r="E225" s="22">
        <v>0</v>
      </c>
    </row>
    <row r="226" spans="1:7" ht="19.5" hidden="1" customHeight="1">
      <c r="A226" s="21" t="s">
        <v>118</v>
      </c>
      <c r="B226" s="19">
        <v>422</v>
      </c>
      <c r="C226" s="19"/>
      <c r="D226" s="22">
        <v>0</v>
      </c>
      <c r="E226" s="22">
        <v>0</v>
      </c>
    </row>
    <row r="227" spans="1:7" ht="19.5" hidden="1" customHeight="1">
      <c r="A227" s="17" t="s">
        <v>119</v>
      </c>
      <c r="B227" s="18">
        <v>430</v>
      </c>
      <c r="C227" s="18"/>
      <c r="D227" s="54">
        <f>SUM(D228:D229)</f>
        <v>0</v>
      </c>
      <c r="E227" s="54">
        <f>SUM(E228:E229)</f>
        <v>0</v>
      </c>
    </row>
    <row r="228" spans="1:7" ht="19.5" hidden="1" customHeight="1">
      <c r="A228" s="21" t="s">
        <v>120</v>
      </c>
      <c r="B228" s="19">
        <v>432</v>
      </c>
      <c r="C228" s="19" t="s">
        <v>121</v>
      </c>
      <c r="D228" s="22">
        <v>0</v>
      </c>
      <c r="E228" s="22">
        <v>0</v>
      </c>
    </row>
    <row r="229" spans="1:7" ht="19.5" hidden="1" customHeight="1">
      <c r="A229" s="36" t="s">
        <v>122</v>
      </c>
      <c r="B229" s="37">
        <v>433</v>
      </c>
      <c r="C229" s="37"/>
      <c r="D229" s="38">
        <v>0</v>
      </c>
      <c r="E229" s="38">
        <v>0</v>
      </c>
    </row>
    <row r="230" spans="1:7" ht="24" hidden="1" customHeight="1" thickBot="1">
      <c r="A230" s="55" t="s">
        <v>123</v>
      </c>
      <c r="B230" s="56">
        <v>440</v>
      </c>
      <c r="C230" s="56"/>
      <c r="D230" s="57">
        <f>D189+D213</f>
        <v>317193368980</v>
      </c>
      <c r="E230" s="57">
        <f>E189+E213</f>
        <v>283100196373</v>
      </c>
      <c r="F230" s="58">
        <f>D230-D187</f>
        <v>0</v>
      </c>
      <c r="G230" s="58">
        <f>E230-E187</f>
        <v>0</v>
      </c>
    </row>
    <row r="231" spans="1:7" ht="9" hidden="1" customHeight="1" thickTop="1">
      <c r="A231" s="59"/>
      <c r="B231" s="59"/>
      <c r="C231" s="59"/>
      <c r="D231" s="60"/>
      <c r="E231" s="59"/>
    </row>
    <row r="232" spans="1:7" ht="24.75" hidden="1" customHeight="1">
      <c r="A232" s="61" t="s">
        <v>124</v>
      </c>
      <c r="B232" s="61"/>
      <c r="C232" s="61"/>
      <c r="D232" s="61"/>
      <c r="E232" s="61"/>
    </row>
    <row r="233" spans="1:7" ht="9.75" hidden="1" customHeight="1" thickBot="1">
      <c r="A233" s="59"/>
      <c r="B233" s="59"/>
      <c r="C233" s="59"/>
      <c r="D233" s="59"/>
      <c r="E233" s="59"/>
    </row>
    <row r="234" spans="1:7" ht="36.75" hidden="1" customHeight="1" thickTop="1">
      <c r="A234" s="62" t="s">
        <v>125</v>
      </c>
      <c r="B234" s="62"/>
      <c r="C234" s="10" t="s">
        <v>9</v>
      </c>
      <c r="D234" s="9" t="s">
        <v>126</v>
      </c>
      <c r="E234" s="9" t="s">
        <v>11</v>
      </c>
    </row>
    <row r="235" spans="1:7" ht="18.75" hidden="1" customHeight="1">
      <c r="A235" s="63" t="s">
        <v>127</v>
      </c>
      <c r="B235" s="64"/>
      <c r="C235" s="65">
        <v>24</v>
      </c>
      <c r="D235" s="34"/>
      <c r="E235" s="34"/>
    </row>
    <row r="236" spans="1:7" ht="18.75" hidden="1" customHeight="1">
      <c r="A236" s="66" t="s">
        <v>128</v>
      </c>
      <c r="B236" s="67"/>
      <c r="C236" s="68"/>
      <c r="D236" s="22"/>
      <c r="E236" s="22"/>
    </row>
    <row r="237" spans="1:7" ht="18.75" hidden="1" customHeight="1">
      <c r="A237" s="66" t="s">
        <v>129</v>
      </c>
      <c r="B237" s="67"/>
      <c r="C237" s="68"/>
      <c r="D237" s="22"/>
      <c r="E237" s="22"/>
    </row>
    <row r="238" spans="1:7" ht="18.75" hidden="1" customHeight="1">
      <c r="A238" s="66" t="s">
        <v>130</v>
      </c>
      <c r="B238" s="67"/>
      <c r="C238" s="68"/>
      <c r="D238" s="22"/>
      <c r="E238" s="22"/>
    </row>
    <row r="239" spans="1:7" ht="18.75" hidden="1" customHeight="1">
      <c r="A239" s="66" t="s">
        <v>131</v>
      </c>
      <c r="B239" s="67"/>
      <c r="C239" s="68"/>
      <c r="D239" s="22"/>
      <c r="E239" s="22"/>
    </row>
    <row r="240" spans="1:7" ht="18.75" hidden="1" customHeight="1" thickBot="1">
      <c r="A240" s="69" t="s">
        <v>132</v>
      </c>
      <c r="B240" s="70"/>
      <c r="C240" s="71"/>
      <c r="D240" s="72"/>
      <c r="E240" s="72"/>
    </row>
    <row r="241" spans="1:5" ht="15.75" hidden="1" thickTop="1">
      <c r="D241" s="58"/>
    </row>
    <row r="242" spans="1:5" ht="19.5" hidden="1" customHeight="1">
      <c r="A242" s="73"/>
      <c r="B242" s="74"/>
      <c r="C242" s="75" t="s">
        <v>139</v>
      </c>
      <c r="D242" s="75"/>
      <c r="E242" s="75"/>
    </row>
    <row r="243" spans="1:5" ht="22.5" hidden="1" customHeight="1">
      <c r="A243" s="76" t="s">
        <v>134</v>
      </c>
      <c r="B243" s="76"/>
      <c r="C243" s="76" t="s">
        <v>135</v>
      </c>
      <c r="D243" s="76"/>
      <c r="E243" s="76"/>
    </row>
    <row r="244" spans="1:5" ht="19.5" hidden="1" customHeight="1">
      <c r="A244" s="77"/>
      <c r="B244" s="77"/>
      <c r="C244" s="77"/>
      <c r="D244" s="78"/>
    </row>
    <row r="245" spans="1:5" ht="19.5" hidden="1" customHeight="1">
      <c r="A245" s="77"/>
      <c r="B245" s="77"/>
      <c r="C245" s="77"/>
      <c r="D245" s="78"/>
    </row>
    <row r="246" spans="1:5" ht="19.5" hidden="1" customHeight="1">
      <c r="C246" s="59"/>
      <c r="D246" s="59"/>
    </row>
    <row r="247" spans="1:5" ht="19.5" hidden="1" customHeight="1"/>
    <row r="248" spans="1:5" ht="21" hidden="1" customHeight="1">
      <c r="A248" s="79" t="s">
        <v>136</v>
      </c>
      <c r="B248" s="79"/>
      <c r="C248" s="79" t="s">
        <v>137</v>
      </c>
      <c r="D248" s="80"/>
      <c r="E248" s="80"/>
    </row>
    <row r="249" spans="1:5" ht="27" customHeight="1">
      <c r="A249" s="1" t="s">
        <v>0</v>
      </c>
      <c r="B249" s="2" t="s">
        <v>1</v>
      </c>
      <c r="C249" s="2"/>
      <c r="D249" s="2"/>
      <c r="E249" s="2"/>
    </row>
    <row r="250" spans="1:5" ht="18.75" customHeight="1">
      <c r="A250" s="3" t="s">
        <v>2</v>
      </c>
      <c r="B250" s="4" t="s">
        <v>3</v>
      </c>
      <c r="C250" s="4"/>
      <c r="D250" s="4"/>
      <c r="E250" s="4"/>
    </row>
    <row r="251" spans="1:5" ht="18.75" customHeight="1">
      <c r="A251" s="5"/>
      <c r="B251" s="4" t="s">
        <v>4</v>
      </c>
      <c r="C251" s="4"/>
      <c r="D251" s="4"/>
      <c r="E251" s="4"/>
    </row>
    <row r="252" spans="1:5" ht="14.25" customHeight="1">
      <c r="B252" s="4"/>
      <c r="C252" s="4"/>
      <c r="D252" s="4"/>
      <c r="E252" s="4"/>
    </row>
    <row r="253" spans="1:5" ht="29.25" customHeight="1">
      <c r="A253" s="6" t="s">
        <v>5</v>
      </c>
      <c r="B253" s="6"/>
      <c r="C253" s="6"/>
      <c r="D253" s="6"/>
      <c r="E253" s="6"/>
    </row>
    <row r="254" spans="1:5" ht="21" customHeight="1">
      <c r="A254" s="7" t="s">
        <v>140</v>
      </c>
      <c r="B254" s="7"/>
      <c r="C254" s="7"/>
      <c r="D254" s="7"/>
      <c r="E254" s="7"/>
    </row>
    <row r="255" spans="1:5" ht="12" customHeight="1" thickBot="1"/>
    <row r="256" spans="1:5" ht="34.5" customHeight="1" thickTop="1">
      <c r="A256" s="8" t="s">
        <v>7</v>
      </c>
      <c r="B256" s="9" t="s">
        <v>8</v>
      </c>
      <c r="C256" s="10" t="s">
        <v>9</v>
      </c>
      <c r="D256" s="9" t="s">
        <v>10</v>
      </c>
      <c r="E256" s="9" t="s">
        <v>11</v>
      </c>
    </row>
    <row r="257" spans="1:12" ht="20.25" customHeight="1">
      <c r="A257" s="11">
        <v>1</v>
      </c>
      <c r="B257" s="11">
        <v>2</v>
      </c>
      <c r="C257" s="11">
        <v>3</v>
      </c>
      <c r="D257" s="11">
        <v>4</v>
      </c>
      <c r="E257" s="11">
        <v>5</v>
      </c>
    </row>
    <row r="258" spans="1:12" s="16" customFormat="1" ht="24" customHeight="1">
      <c r="A258" s="12" t="s">
        <v>12</v>
      </c>
      <c r="B258" s="13">
        <v>100</v>
      </c>
      <c r="C258" s="14"/>
      <c r="D258" s="15">
        <f>D259+D262+D265+D272+D275</f>
        <v>270512445979</v>
      </c>
      <c r="E258" s="15">
        <f>E259+E262+E265+E272+E275</f>
        <v>254248926340</v>
      </c>
      <c r="F258"/>
      <c r="G258"/>
      <c r="H258"/>
      <c r="I258"/>
      <c r="J258"/>
      <c r="K258"/>
    </row>
    <row r="259" spans="1:12" s="16" customFormat="1" ht="21" customHeight="1">
      <c r="A259" s="17" t="s">
        <v>13</v>
      </c>
      <c r="B259" s="18">
        <v>110</v>
      </c>
      <c r="C259" s="19" t="s">
        <v>14</v>
      </c>
      <c r="D259" s="20">
        <f>SUM(D260:D261)</f>
        <v>547664393</v>
      </c>
      <c r="E259" s="20">
        <f>SUM(E260:E261)</f>
        <v>5413375343</v>
      </c>
      <c r="F259"/>
      <c r="G259"/>
      <c r="H259"/>
      <c r="I259"/>
      <c r="J259"/>
      <c r="K259"/>
    </row>
    <row r="260" spans="1:12" s="16" customFormat="1" ht="18">
      <c r="A260" s="21" t="s">
        <v>15</v>
      </c>
      <c r="B260" s="19">
        <v>111</v>
      </c>
      <c r="C260" s="19"/>
      <c r="D260" s="22">
        <f>'[1]TH so du'!C152+'[1]TH so du'!C153</f>
        <v>547664393</v>
      </c>
      <c r="E260" s="22">
        <v>5413375343</v>
      </c>
      <c r="F260"/>
      <c r="G260"/>
      <c r="H260"/>
      <c r="I260"/>
      <c r="J260"/>
      <c r="K260"/>
    </row>
    <row r="261" spans="1:12" s="16" customFormat="1" ht="18">
      <c r="A261" s="21" t="s">
        <v>16</v>
      </c>
      <c r="B261" s="19">
        <v>112</v>
      </c>
      <c r="C261" s="19"/>
      <c r="D261" s="22">
        <v>0</v>
      </c>
      <c r="E261" s="22">
        <v>0</v>
      </c>
      <c r="F261"/>
      <c r="G261"/>
      <c r="H261"/>
      <c r="I261"/>
      <c r="J261"/>
      <c r="K261"/>
    </row>
    <row r="262" spans="1:12" s="16" customFormat="1" ht="21" customHeight="1">
      <c r="A262" s="17" t="s">
        <v>17</v>
      </c>
      <c r="B262" s="18">
        <v>120</v>
      </c>
      <c r="C262" s="19" t="s">
        <v>18</v>
      </c>
      <c r="D262" s="20">
        <f>SUM(D263:D264)</f>
        <v>0</v>
      </c>
      <c r="E262" s="20">
        <f>SUM(E263:E264)</f>
        <v>0</v>
      </c>
      <c r="F262"/>
      <c r="G262"/>
      <c r="H262"/>
      <c r="I262"/>
      <c r="J262"/>
      <c r="K262"/>
    </row>
    <row r="263" spans="1:12" s="16" customFormat="1" ht="18">
      <c r="A263" s="21" t="s">
        <v>19</v>
      </c>
      <c r="B263" s="19">
        <v>121</v>
      </c>
      <c r="C263" s="19"/>
      <c r="D263" s="22">
        <v>0</v>
      </c>
      <c r="E263" s="22">
        <v>0</v>
      </c>
      <c r="F263"/>
      <c r="G263"/>
      <c r="H263"/>
      <c r="I263"/>
      <c r="J263"/>
      <c r="K263"/>
    </row>
    <row r="264" spans="1:12" s="16" customFormat="1" ht="18">
      <c r="A264" s="21" t="s">
        <v>20</v>
      </c>
      <c r="B264" s="19">
        <v>129</v>
      </c>
      <c r="C264" s="19"/>
      <c r="D264" s="22">
        <v>0</v>
      </c>
      <c r="E264" s="22">
        <v>0</v>
      </c>
      <c r="F264"/>
      <c r="G264"/>
      <c r="H264"/>
      <c r="I264"/>
      <c r="J264"/>
      <c r="K264"/>
    </row>
    <row r="265" spans="1:12" s="16" customFormat="1" ht="21" customHeight="1">
      <c r="A265" s="17" t="s">
        <v>21</v>
      </c>
      <c r="B265" s="18">
        <v>130</v>
      </c>
      <c r="C265" s="19"/>
      <c r="D265" s="20">
        <f>SUM(D266:D271)</f>
        <v>126025939236</v>
      </c>
      <c r="E265" s="20">
        <f>SUM(E266:E271)</f>
        <v>93388484851</v>
      </c>
      <c r="F265"/>
      <c r="G265"/>
      <c r="H265"/>
      <c r="I265"/>
      <c r="J265"/>
      <c r="K265"/>
    </row>
    <row r="266" spans="1:12" s="16" customFormat="1" ht="18">
      <c r="A266" s="21" t="s">
        <v>22</v>
      </c>
      <c r="B266" s="19">
        <v>131</v>
      </c>
      <c r="C266" s="19"/>
      <c r="D266" s="23">
        <f>'[1]Chi tiet so du 3'!C122</f>
        <v>123286890752</v>
      </c>
      <c r="E266" s="22">
        <v>85126811553</v>
      </c>
      <c r="F266"/>
      <c r="G266"/>
      <c r="H266"/>
      <c r="I266"/>
      <c r="J266"/>
      <c r="K266"/>
    </row>
    <row r="267" spans="1:12" s="16" customFormat="1" ht="18">
      <c r="A267" s="21" t="s">
        <v>23</v>
      </c>
      <c r="B267" s="19">
        <v>132</v>
      </c>
      <c r="C267" s="19"/>
      <c r="D267" s="23">
        <f>'[1]Chi tiet so du 3'!C383</f>
        <v>7292271939</v>
      </c>
      <c r="E267" s="22">
        <v>8810515013</v>
      </c>
      <c r="F267"/>
      <c r="G267"/>
      <c r="H267"/>
      <c r="I267"/>
      <c r="J267"/>
      <c r="K267"/>
    </row>
    <row r="268" spans="1:12" s="16" customFormat="1" ht="18">
      <c r="A268" s="21" t="s">
        <v>24</v>
      </c>
      <c r="B268" s="19">
        <v>133</v>
      </c>
      <c r="C268" s="19"/>
      <c r="D268" s="22">
        <v>0</v>
      </c>
      <c r="E268" s="22">
        <v>0</v>
      </c>
      <c r="F268"/>
      <c r="G268"/>
      <c r="H268"/>
      <c r="I268"/>
      <c r="J268"/>
      <c r="K268"/>
      <c r="L268" s="24"/>
    </row>
    <row r="269" spans="1:12" s="16" customFormat="1" ht="18">
      <c r="A269" s="21" t="s">
        <v>25</v>
      </c>
      <c r="B269" s="19">
        <v>134</v>
      </c>
      <c r="C269" s="19"/>
      <c r="D269" s="22">
        <v>0</v>
      </c>
      <c r="E269" s="22">
        <v>0</v>
      </c>
      <c r="F269"/>
      <c r="G269"/>
      <c r="H269"/>
      <c r="I269"/>
      <c r="J269"/>
      <c r="K269"/>
    </row>
    <row r="270" spans="1:12" s="16" customFormat="1" ht="18">
      <c r="A270" s="21" t="s">
        <v>26</v>
      </c>
      <c r="B270" s="19">
        <v>135</v>
      </c>
      <c r="C270" s="19" t="s">
        <v>27</v>
      </c>
      <c r="D270" s="25">
        <f>'[1]Chi tiet so du 3'!C176</f>
        <v>224000000</v>
      </c>
      <c r="E270" s="22">
        <v>4228381740</v>
      </c>
      <c r="F270"/>
      <c r="G270"/>
      <c r="H270"/>
      <c r="I270"/>
      <c r="J270"/>
      <c r="K270"/>
    </row>
    <row r="271" spans="1:12" s="16" customFormat="1" ht="18">
      <c r="A271" s="21" t="s">
        <v>28</v>
      </c>
      <c r="B271" s="19">
        <v>139</v>
      </c>
      <c r="C271" s="19"/>
      <c r="D271" s="22">
        <f>-'[1]TH so du'!D159</f>
        <v>-4777223455</v>
      </c>
      <c r="E271" s="22">
        <v>-4777223455</v>
      </c>
      <c r="F271"/>
      <c r="G271"/>
      <c r="H271"/>
      <c r="I271"/>
      <c r="J271"/>
      <c r="K271"/>
    </row>
    <row r="272" spans="1:12" s="16" customFormat="1" ht="21" customHeight="1">
      <c r="A272" s="17" t="s">
        <v>29</v>
      </c>
      <c r="B272" s="18">
        <v>140</v>
      </c>
      <c r="C272" s="19"/>
      <c r="D272" s="20">
        <f>SUM(D273:D274)</f>
        <v>143829338120</v>
      </c>
      <c r="E272" s="20">
        <f>SUM(E273:E274)</f>
        <v>152807196581</v>
      </c>
      <c r="F272"/>
      <c r="G272"/>
      <c r="H272"/>
      <c r="I272"/>
      <c r="J272"/>
      <c r="K272"/>
    </row>
    <row r="273" spans="1:11" s="16" customFormat="1" ht="18">
      <c r="A273" s="21" t="s">
        <v>30</v>
      </c>
      <c r="B273" s="19">
        <v>141</v>
      </c>
      <c r="C273" s="19" t="s">
        <v>31</v>
      </c>
      <c r="D273" s="22">
        <f>'[1]TH so du'!C161+'[1]TH so du'!C167</f>
        <v>143829338120</v>
      </c>
      <c r="E273" s="22">
        <v>152807196581</v>
      </c>
      <c r="F273"/>
      <c r="G273"/>
      <c r="H273"/>
      <c r="I273"/>
      <c r="J273"/>
      <c r="K273"/>
    </row>
    <row r="274" spans="1:11" s="16" customFormat="1" ht="18">
      <c r="A274" s="21" t="s">
        <v>32</v>
      </c>
      <c r="B274" s="19">
        <v>149</v>
      </c>
      <c r="C274" s="19"/>
      <c r="D274" s="22">
        <v>0</v>
      </c>
      <c r="E274" s="22">
        <v>0</v>
      </c>
      <c r="F274"/>
      <c r="G274"/>
      <c r="H274"/>
      <c r="I274"/>
      <c r="J274"/>
      <c r="K274"/>
    </row>
    <row r="275" spans="1:11" s="16" customFormat="1" ht="21.75" customHeight="1">
      <c r="A275" s="17" t="s">
        <v>33</v>
      </c>
      <c r="B275" s="18">
        <v>150</v>
      </c>
      <c r="C275" s="19"/>
      <c r="D275" s="20">
        <f>SUM(D276:D279)</f>
        <v>109504230</v>
      </c>
      <c r="E275" s="20">
        <f>SUM(E276:E279)</f>
        <v>2639869565</v>
      </c>
      <c r="F275"/>
      <c r="G275"/>
      <c r="H275"/>
      <c r="I275"/>
      <c r="J275"/>
      <c r="K275"/>
    </row>
    <row r="276" spans="1:11" s="16" customFormat="1" ht="18">
      <c r="A276" s="21" t="s">
        <v>34</v>
      </c>
      <c r="B276" s="19">
        <v>151</v>
      </c>
      <c r="C276" s="19"/>
      <c r="D276" s="22">
        <v>0</v>
      </c>
      <c r="E276" s="22">
        <v>1182243163</v>
      </c>
      <c r="F276"/>
      <c r="G276"/>
      <c r="H276"/>
      <c r="I276"/>
      <c r="J276"/>
      <c r="K276"/>
    </row>
    <row r="277" spans="1:11" s="16" customFormat="1" ht="18">
      <c r="A277" s="21" t="s">
        <v>35</v>
      </c>
      <c r="B277" s="19">
        <v>152</v>
      </c>
      <c r="C277" s="19"/>
      <c r="D277" s="22">
        <v>0</v>
      </c>
      <c r="E277" s="22">
        <v>0</v>
      </c>
      <c r="F277"/>
      <c r="G277"/>
      <c r="H277"/>
      <c r="I277"/>
      <c r="J277"/>
      <c r="K277"/>
    </row>
    <row r="278" spans="1:11" s="16" customFormat="1" ht="18">
      <c r="A278" s="21" t="s">
        <v>36</v>
      </c>
      <c r="B278" s="19">
        <v>154</v>
      </c>
      <c r="C278" s="19" t="s">
        <v>37</v>
      </c>
      <c r="D278" s="22">
        <v>0</v>
      </c>
      <c r="E278" s="22">
        <v>0</v>
      </c>
      <c r="F278"/>
      <c r="G278"/>
      <c r="H278"/>
      <c r="I278"/>
      <c r="J278"/>
      <c r="K278"/>
    </row>
    <row r="279" spans="1:11" s="16" customFormat="1" ht="18">
      <c r="A279" s="21" t="s">
        <v>38</v>
      </c>
      <c r="B279" s="19">
        <v>158</v>
      </c>
      <c r="C279" s="19"/>
      <c r="D279" s="22">
        <f>'[1]TH so du'!C160</f>
        <v>109504230</v>
      </c>
      <c r="E279" s="22">
        <v>1457626402</v>
      </c>
      <c r="F279"/>
      <c r="G279"/>
      <c r="H279"/>
      <c r="I279"/>
      <c r="J279"/>
      <c r="K279"/>
    </row>
    <row r="280" spans="1:11" s="16" customFormat="1" ht="21.75" customHeight="1">
      <c r="A280" s="26" t="s">
        <v>39</v>
      </c>
      <c r="B280" s="18">
        <v>200</v>
      </c>
      <c r="C280" s="19"/>
      <c r="D280" s="20">
        <f>D281+D287+D299+D302+D307</f>
        <v>23617064755</v>
      </c>
      <c r="E280" s="20">
        <f>E281+E287+E299+E302+E307</f>
        <v>28851270033</v>
      </c>
      <c r="F280"/>
      <c r="G280"/>
      <c r="H280"/>
      <c r="I280"/>
      <c r="J280"/>
      <c r="K280"/>
    </row>
    <row r="281" spans="1:11" s="16" customFormat="1" ht="16.5">
      <c r="A281" s="17" t="s">
        <v>40</v>
      </c>
      <c r="B281" s="18">
        <v>210</v>
      </c>
      <c r="C281" s="19"/>
      <c r="D281" s="20">
        <f>SUM(D282:D286)</f>
        <v>0</v>
      </c>
      <c r="E281" s="20">
        <f>SUM(E282:E286)</f>
        <v>0</v>
      </c>
      <c r="F281"/>
      <c r="G281"/>
      <c r="H281"/>
      <c r="I281"/>
      <c r="J281"/>
      <c r="K281"/>
    </row>
    <row r="282" spans="1:11" s="16" customFormat="1" ht="18">
      <c r="A282" s="21" t="s">
        <v>41</v>
      </c>
      <c r="B282" s="19">
        <v>211</v>
      </c>
      <c r="C282" s="19"/>
      <c r="D282" s="22">
        <v>0</v>
      </c>
      <c r="E282" s="22">
        <v>0</v>
      </c>
      <c r="F282"/>
      <c r="G282"/>
      <c r="H282"/>
      <c r="I282"/>
      <c r="J282"/>
      <c r="K282"/>
    </row>
    <row r="283" spans="1:11" s="16" customFormat="1" ht="18">
      <c r="A283" s="21" t="s">
        <v>42</v>
      </c>
      <c r="B283" s="19">
        <v>212</v>
      </c>
      <c r="C283" s="19"/>
      <c r="D283" s="22">
        <v>0</v>
      </c>
      <c r="E283" s="22">
        <v>0</v>
      </c>
      <c r="F283"/>
      <c r="G283"/>
      <c r="H283"/>
      <c r="I283"/>
      <c r="J283"/>
      <c r="K283"/>
    </row>
    <row r="284" spans="1:11" s="16" customFormat="1" ht="18">
      <c r="A284" s="21" t="s">
        <v>43</v>
      </c>
      <c r="B284" s="19">
        <v>213</v>
      </c>
      <c r="C284" s="19" t="s">
        <v>44</v>
      </c>
      <c r="D284" s="22">
        <v>0</v>
      </c>
      <c r="E284" s="22">
        <v>0</v>
      </c>
      <c r="F284"/>
      <c r="G284"/>
      <c r="H284"/>
      <c r="I284"/>
      <c r="J284"/>
      <c r="K284"/>
    </row>
    <row r="285" spans="1:11" s="16" customFormat="1" ht="18">
      <c r="A285" s="21" t="s">
        <v>45</v>
      </c>
      <c r="B285" s="19">
        <v>218</v>
      </c>
      <c r="C285" s="19" t="s">
        <v>46</v>
      </c>
      <c r="D285" s="22">
        <v>0</v>
      </c>
      <c r="E285" s="22">
        <v>0</v>
      </c>
      <c r="F285"/>
      <c r="G285"/>
      <c r="H285"/>
      <c r="I285"/>
      <c r="J285"/>
      <c r="K285"/>
    </row>
    <row r="286" spans="1:11" s="16" customFormat="1" ht="18">
      <c r="A286" s="21" t="s">
        <v>47</v>
      </c>
      <c r="B286" s="19">
        <v>219</v>
      </c>
      <c r="C286" s="19"/>
      <c r="D286" s="22">
        <v>0</v>
      </c>
      <c r="E286" s="22">
        <v>0</v>
      </c>
      <c r="F286"/>
      <c r="G286"/>
      <c r="H286"/>
      <c r="I286"/>
      <c r="J286"/>
      <c r="K286"/>
    </row>
    <row r="287" spans="1:11" s="16" customFormat="1" ht="23.25" customHeight="1">
      <c r="A287" s="17" t="s">
        <v>48</v>
      </c>
      <c r="B287" s="18">
        <v>220</v>
      </c>
      <c r="C287" s="19"/>
      <c r="D287" s="20">
        <f>D288+D292+D295+D298</f>
        <v>22563873027</v>
      </c>
      <c r="E287" s="20">
        <f>E288+E292+E295+E298</f>
        <v>28404729267</v>
      </c>
      <c r="F287"/>
      <c r="G287"/>
      <c r="H287"/>
      <c r="I287"/>
      <c r="J287"/>
      <c r="K287"/>
    </row>
    <row r="288" spans="1:11" s="16" customFormat="1" ht="18">
      <c r="A288" s="21" t="s">
        <v>49</v>
      </c>
      <c r="B288" s="19">
        <v>221</v>
      </c>
      <c r="C288" s="19" t="s">
        <v>50</v>
      </c>
      <c r="D288" s="22">
        <f>D289+D291</f>
        <v>22563873027</v>
      </c>
      <c r="E288" s="22">
        <v>28404729267</v>
      </c>
      <c r="F288" s="27"/>
      <c r="G288" s="27"/>
      <c r="H288" s="27"/>
      <c r="I288"/>
      <c r="J288"/>
      <c r="K288"/>
    </row>
    <row r="289" spans="1:11" s="16" customFormat="1" ht="18">
      <c r="A289" s="28" t="s">
        <v>51</v>
      </c>
      <c r="B289" s="29">
        <v>222</v>
      </c>
      <c r="C289" s="29"/>
      <c r="D289" s="30">
        <f>'[1]TH so du'!C169</f>
        <v>98396018281</v>
      </c>
      <c r="E289" s="30">
        <v>98336481918</v>
      </c>
      <c r="F289"/>
      <c r="G289"/>
      <c r="H289"/>
      <c r="I289"/>
      <c r="J289"/>
      <c r="K289"/>
    </row>
    <row r="290" spans="1:11" s="16" customFormat="1" ht="20.25" customHeight="1">
      <c r="A290" s="31">
        <v>1</v>
      </c>
      <c r="B290" s="32">
        <v>2</v>
      </c>
      <c r="C290" s="32">
        <v>3</v>
      </c>
      <c r="D290" s="32">
        <v>4</v>
      </c>
      <c r="E290" s="32">
        <v>5</v>
      </c>
      <c r="K290"/>
    </row>
    <row r="291" spans="1:11" s="16" customFormat="1" ht="18.95" customHeight="1">
      <c r="A291" s="33" t="s">
        <v>52</v>
      </c>
      <c r="B291" s="14">
        <v>223</v>
      </c>
      <c r="C291" s="14"/>
      <c r="D291" s="34">
        <f>-'[1]TH so du'!D175</f>
        <v>-75832145254</v>
      </c>
      <c r="E291" s="34">
        <v>-69931752651</v>
      </c>
      <c r="F291"/>
      <c r="G291"/>
      <c r="H291"/>
      <c r="I291"/>
      <c r="J291"/>
      <c r="K291"/>
    </row>
    <row r="292" spans="1:11" s="16" customFormat="1" ht="18.95" customHeight="1">
      <c r="A292" s="21" t="s">
        <v>53</v>
      </c>
      <c r="B292" s="19">
        <v>224</v>
      </c>
      <c r="C292" s="19" t="s">
        <v>54</v>
      </c>
      <c r="D292" s="22">
        <f>D293+D294</f>
        <v>0</v>
      </c>
      <c r="E292" s="22">
        <f>E293+E294</f>
        <v>0</v>
      </c>
      <c r="F292"/>
      <c r="G292"/>
      <c r="H292"/>
      <c r="I292"/>
      <c r="J292"/>
      <c r="K292"/>
    </row>
    <row r="293" spans="1:11" s="16" customFormat="1" ht="18.95" customHeight="1">
      <c r="A293" s="35" t="s">
        <v>51</v>
      </c>
      <c r="B293" s="19">
        <v>225</v>
      </c>
      <c r="C293" s="19"/>
      <c r="D293" s="22">
        <v>0</v>
      </c>
      <c r="E293" s="22">
        <v>0</v>
      </c>
      <c r="F293"/>
      <c r="G293"/>
      <c r="H293"/>
      <c r="I293"/>
      <c r="J293"/>
      <c r="K293"/>
    </row>
    <row r="294" spans="1:11" s="16" customFormat="1" ht="18.95" customHeight="1">
      <c r="A294" s="35" t="s">
        <v>52</v>
      </c>
      <c r="B294" s="19">
        <v>226</v>
      </c>
      <c r="C294" s="19"/>
      <c r="D294" s="22">
        <v>0</v>
      </c>
      <c r="E294" s="22">
        <v>0</v>
      </c>
      <c r="F294"/>
      <c r="G294"/>
      <c r="H294"/>
      <c r="I294"/>
      <c r="J294"/>
      <c r="K294"/>
    </row>
    <row r="295" spans="1:11" s="16" customFormat="1" ht="18.95" customHeight="1">
      <c r="A295" s="21" t="s">
        <v>55</v>
      </c>
      <c r="B295" s="19">
        <v>227</v>
      </c>
      <c r="C295" s="19" t="s">
        <v>56</v>
      </c>
      <c r="D295" s="22">
        <f>D296+D297</f>
        <v>0</v>
      </c>
      <c r="E295" s="22">
        <f>E296+E297</f>
        <v>0</v>
      </c>
      <c r="F295"/>
      <c r="G295"/>
      <c r="H295"/>
      <c r="I295"/>
      <c r="J295"/>
      <c r="K295"/>
    </row>
    <row r="296" spans="1:11" s="16" customFormat="1" ht="18.95" customHeight="1">
      <c r="A296" s="35" t="s">
        <v>51</v>
      </c>
      <c r="B296" s="19">
        <v>228</v>
      </c>
      <c r="C296" s="19"/>
      <c r="D296" s="22">
        <v>0</v>
      </c>
      <c r="E296" s="22">
        <v>0</v>
      </c>
      <c r="F296"/>
      <c r="G296"/>
      <c r="H296"/>
      <c r="I296"/>
      <c r="J296"/>
      <c r="K296"/>
    </row>
    <row r="297" spans="1:11" s="16" customFormat="1" ht="18.95" customHeight="1">
      <c r="A297" s="35" t="s">
        <v>52</v>
      </c>
      <c r="B297" s="19">
        <v>229</v>
      </c>
      <c r="C297" s="19"/>
      <c r="D297" s="22">
        <v>0</v>
      </c>
      <c r="E297" s="22">
        <v>0</v>
      </c>
      <c r="F297"/>
      <c r="G297"/>
      <c r="H297"/>
      <c r="I297"/>
      <c r="J297"/>
      <c r="K297"/>
    </row>
    <row r="298" spans="1:11" s="16" customFormat="1" ht="18.95" customHeight="1">
      <c r="A298" s="21" t="s">
        <v>57</v>
      </c>
      <c r="B298" s="19">
        <v>230</v>
      </c>
      <c r="C298" s="19" t="s">
        <v>58</v>
      </c>
      <c r="D298" s="22">
        <v>0</v>
      </c>
      <c r="E298" s="22">
        <v>0</v>
      </c>
      <c r="F298"/>
      <c r="G298"/>
      <c r="H298"/>
      <c r="I298"/>
      <c r="J298"/>
      <c r="K298"/>
    </row>
    <row r="299" spans="1:11" s="16" customFormat="1" ht="18.95" customHeight="1">
      <c r="A299" s="17" t="s">
        <v>59</v>
      </c>
      <c r="B299" s="18">
        <v>240</v>
      </c>
      <c r="C299" s="19" t="s">
        <v>60</v>
      </c>
      <c r="D299" s="20">
        <f>SUM(D300:D301)</f>
        <v>0</v>
      </c>
      <c r="E299" s="20">
        <f>SUM(E300:E301)</f>
        <v>0</v>
      </c>
      <c r="F299"/>
      <c r="G299"/>
      <c r="H299"/>
      <c r="I299"/>
      <c r="J299"/>
      <c r="K299"/>
    </row>
    <row r="300" spans="1:11" s="16" customFormat="1" ht="18.95" customHeight="1">
      <c r="A300" s="35" t="s">
        <v>51</v>
      </c>
      <c r="B300" s="19">
        <v>241</v>
      </c>
      <c r="C300" s="19"/>
      <c r="D300" s="22">
        <v>0</v>
      </c>
      <c r="E300" s="22">
        <v>0</v>
      </c>
      <c r="F300"/>
      <c r="G300"/>
      <c r="H300"/>
      <c r="I300"/>
      <c r="J300"/>
      <c r="K300"/>
    </row>
    <row r="301" spans="1:11" s="16" customFormat="1" ht="18.95" customHeight="1">
      <c r="A301" s="35" t="s">
        <v>52</v>
      </c>
      <c r="B301" s="19">
        <v>242</v>
      </c>
      <c r="C301" s="19"/>
      <c r="D301" s="22">
        <v>0</v>
      </c>
      <c r="E301" s="22">
        <v>0</v>
      </c>
      <c r="F301"/>
      <c r="G301"/>
      <c r="H301"/>
      <c r="I301"/>
      <c r="J301"/>
      <c r="K301"/>
    </row>
    <row r="302" spans="1:11" s="16" customFormat="1" ht="18.95" customHeight="1">
      <c r="A302" s="17" t="s">
        <v>61</v>
      </c>
      <c r="B302" s="18">
        <v>250</v>
      </c>
      <c r="C302" s="19"/>
      <c r="D302" s="20">
        <f>SUM(D303:D306)</f>
        <v>670442500</v>
      </c>
      <c r="E302" s="20">
        <f>SUM(E303:E306)</f>
        <v>0</v>
      </c>
      <c r="F302"/>
      <c r="G302"/>
      <c r="H302"/>
      <c r="I302"/>
      <c r="J302"/>
      <c r="K302"/>
    </row>
    <row r="303" spans="1:11" s="16" customFormat="1" ht="18.95" customHeight="1">
      <c r="A303" s="21" t="s">
        <v>62</v>
      </c>
      <c r="B303" s="19">
        <v>251</v>
      </c>
      <c r="C303" s="19"/>
      <c r="D303" s="22">
        <v>0</v>
      </c>
      <c r="E303" s="22">
        <v>0</v>
      </c>
      <c r="F303"/>
      <c r="G303"/>
      <c r="H303"/>
      <c r="I303"/>
      <c r="J303"/>
      <c r="K303"/>
    </row>
    <row r="304" spans="1:11" s="16" customFormat="1" ht="18.95" customHeight="1">
      <c r="A304" s="21" t="s">
        <v>63</v>
      </c>
      <c r="B304" s="19">
        <v>252</v>
      </c>
      <c r="C304" s="19"/>
      <c r="D304" s="22">
        <v>0</v>
      </c>
      <c r="E304" s="22">
        <v>0</v>
      </c>
      <c r="F304"/>
      <c r="G304"/>
      <c r="H304"/>
      <c r="I304"/>
      <c r="J304"/>
      <c r="K304"/>
    </row>
    <row r="305" spans="1:11" s="16" customFormat="1" ht="18.95" customHeight="1">
      <c r="A305" s="21" t="s">
        <v>64</v>
      </c>
      <c r="B305" s="19">
        <v>258</v>
      </c>
      <c r="C305" s="19" t="s">
        <v>65</v>
      </c>
      <c r="D305" s="22">
        <f>'[1]TH so du'!C176</f>
        <v>670442500</v>
      </c>
      <c r="E305" s="22">
        <v>0</v>
      </c>
      <c r="F305"/>
      <c r="G305"/>
      <c r="H305"/>
      <c r="I305"/>
      <c r="J305"/>
      <c r="K305"/>
    </row>
    <row r="306" spans="1:11" s="16" customFormat="1" ht="18.95" customHeight="1">
      <c r="A306" s="21" t="s">
        <v>66</v>
      </c>
      <c r="B306" s="19">
        <v>259</v>
      </c>
      <c r="C306" s="19"/>
      <c r="D306" s="22">
        <v>0</v>
      </c>
      <c r="E306" s="22">
        <v>0</v>
      </c>
      <c r="F306"/>
      <c r="G306"/>
      <c r="H306"/>
      <c r="I306"/>
      <c r="J306"/>
      <c r="K306"/>
    </row>
    <row r="307" spans="1:11" s="16" customFormat="1" ht="18.95" customHeight="1">
      <c r="A307" s="17" t="s">
        <v>67</v>
      </c>
      <c r="B307" s="18">
        <v>260</v>
      </c>
      <c r="C307" s="19"/>
      <c r="D307" s="20">
        <f>SUM(D308:D310)</f>
        <v>382749228</v>
      </c>
      <c r="E307" s="20">
        <f>SUM(E308:E310)</f>
        <v>446540766</v>
      </c>
      <c r="F307"/>
      <c r="G307"/>
      <c r="H307"/>
      <c r="I307"/>
      <c r="J307"/>
      <c r="K307"/>
    </row>
    <row r="308" spans="1:11" s="16" customFormat="1" ht="18.95" customHeight="1">
      <c r="A308" s="21" t="s">
        <v>68</v>
      </c>
      <c r="B308" s="19">
        <v>261</v>
      </c>
      <c r="C308" s="19" t="s">
        <v>69</v>
      </c>
      <c r="D308" s="22">
        <f>'[1]TH so du'!C177</f>
        <v>382749228</v>
      </c>
      <c r="E308" s="22">
        <v>446540766</v>
      </c>
      <c r="F308"/>
      <c r="G308"/>
      <c r="H308"/>
      <c r="I308"/>
      <c r="J308"/>
      <c r="K308"/>
    </row>
    <row r="309" spans="1:11" s="16" customFormat="1" ht="18.95" customHeight="1">
      <c r="A309" s="21" t="s">
        <v>70</v>
      </c>
      <c r="B309" s="19">
        <v>262</v>
      </c>
      <c r="C309" s="19" t="s">
        <v>71</v>
      </c>
      <c r="D309" s="22">
        <v>0</v>
      </c>
      <c r="E309" s="22">
        <v>0</v>
      </c>
      <c r="F309"/>
      <c r="G309"/>
      <c r="H309"/>
      <c r="I309"/>
      <c r="J309"/>
      <c r="K309"/>
    </row>
    <row r="310" spans="1:11" s="16" customFormat="1" ht="18.95" customHeight="1">
      <c r="A310" s="36" t="s">
        <v>72</v>
      </c>
      <c r="B310" s="37">
        <v>268</v>
      </c>
      <c r="C310" s="37"/>
      <c r="D310" s="38">
        <v>0</v>
      </c>
      <c r="E310" s="38">
        <v>0</v>
      </c>
      <c r="F310"/>
      <c r="G310"/>
      <c r="H310"/>
      <c r="I310"/>
      <c r="J310"/>
      <c r="K310"/>
    </row>
    <row r="311" spans="1:11" s="16" customFormat="1" ht="20.25" customHeight="1">
      <c r="A311" s="39" t="s">
        <v>73</v>
      </c>
      <c r="B311" s="40">
        <v>270</v>
      </c>
      <c r="C311" s="32"/>
      <c r="D311" s="41">
        <f>D258+D280</f>
        <v>294129510734</v>
      </c>
      <c r="E311" s="41">
        <f>E258+E280</f>
        <v>283100196373</v>
      </c>
      <c r="F311"/>
      <c r="G311"/>
      <c r="H311"/>
      <c r="I311"/>
      <c r="J311"/>
      <c r="K311"/>
    </row>
    <row r="312" spans="1:11" ht="20.25" customHeight="1">
      <c r="A312" s="39" t="s">
        <v>74</v>
      </c>
      <c r="B312" s="32"/>
      <c r="C312" s="32"/>
      <c r="D312" s="42"/>
      <c r="E312" s="42"/>
    </row>
    <row r="313" spans="1:11" ht="18.95" customHeight="1">
      <c r="A313" s="43" t="s">
        <v>75</v>
      </c>
      <c r="B313" s="44">
        <v>300</v>
      </c>
      <c r="C313" s="44"/>
      <c r="D313" s="45">
        <f>D314+D326</f>
        <v>272516478809</v>
      </c>
      <c r="E313" s="45">
        <f>E314+E326</f>
        <v>252010465419</v>
      </c>
    </row>
    <row r="314" spans="1:11" ht="18.95" customHeight="1">
      <c r="A314" s="17" t="s">
        <v>76</v>
      </c>
      <c r="B314" s="18">
        <v>310</v>
      </c>
      <c r="C314" s="18"/>
      <c r="D314" s="20">
        <f>SUM(D315:D325)</f>
        <v>265059499635</v>
      </c>
      <c r="E314" s="20">
        <f>SUM(E315:E325)</f>
        <v>242911855771</v>
      </c>
    </row>
    <row r="315" spans="1:11" ht="18.95" customHeight="1">
      <c r="A315" s="21" t="s">
        <v>77</v>
      </c>
      <c r="B315" s="19">
        <v>311</v>
      </c>
      <c r="C315" s="19" t="s">
        <v>78</v>
      </c>
      <c r="D315" s="22">
        <f>'[1]TH so du'!D178</f>
        <v>125755956956</v>
      </c>
      <c r="E315" s="22">
        <v>124910369019</v>
      </c>
    </row>
    <row r="316" spans="1:11" ht="18.95" customHeight="1">
      <c r="A316" s="21" t="s">
        <v>79</v>
      </c>
      <c r="B316" s="19">
        <v>312</v>
      </c>
      <c r="C316" s="19"/>
      <c r="D316" s="23">
        <f>'[1]Chi tiet so du 3'!D383</f>
        <v>25013061484</v>
      </c>
      <c r="E316" s="22">
        <v>37275180159</v>
      </c>
    </row>
    <row r="317" spans="1:11" ht="18.95" customHeight="1">
      <c r="A317" s="21" t="s">
        <v>80</v>
      </c>
      <c r="B317" s="19">
        <v>313</v>
      </c>
      <c r="C317" s="19"/>
      <c r="D317" s="23">
        <f>'[1]Chi tiet so du 3'!D122</f>
        <v>69978579972</v>
      </c>
      <c r="E317" s="22">
        <v>54834750470</v>
      </c>
    </row>
    <row r="318" spans="1:11" ht="18.95" customHeight="1">
      <c r="A318" s="21" t="s">
        <v>81</v>
      </c>
      <c r="B318" s="19">
        <v>314</v>
      </c>
      <c r="C318" s="19" t="s">
        <v>82</v>
      </c>
      <c r="D318" s="25">
        <f>'[1]TH so du'!D180</f>
        <v>6335288681</v>
      </c>
      <c r="E318" s="22">
        <v>7374982563</v>
      </c>
    </row>
    <row r="319" spans="1:11" ht="18.95" customHeight="1">
      <c r="A319" s="21" t="s">
        <v>83</v>
      </c>
      <c r="B319" s="19">
        <v>315</v>
      </c>
      <c r="C319" s="19"/>
      <c r="D319" s="22">
        <f>'[1]TH so du'!D185</f>
        <v>304319773</v>
      </c>
      <c r="E319" s="22">
        <v>3773707047</v>
      </c>
    </row>
    <row r="320" spans="1:11" ht="18.95" customHeight="1">
      <c r="A320" s="21" t="s">
        <v>84</v>
      </c>
      <c r="B320" s="19">
        <v>316</v>
      </c>
      <c r="C320" s="19" t="s">
        <v>85</v>
      </c>
      <c r="D320" s="22">
        <f>'[1]TH so du'!D186</f>
        <v>9289818568</v>
      </c>
      <c r="E320" s="22">
        <v>360809174</v>
      </c>
    </row>
    <row r="321" spans="1:11" ht="18.95" customHeight="1">
      <c r="A321" s="21" t="s">
        <v>86</v>
      </c>
      <c r="B321" s="19">
        <v>317</v>
      </c>
      <c r="C321" s="19"/>
      <c r="D321" s="46">
        <f>'[1]TH so du'!D157</f>
        <v>21087843384</v>
      </c>
      <c r="E321" s="46">
        <v>0</v>
      </c>
    </row>
    <row r="322" spans="1:11" ht="18.95" customHeight="1">
      <c r="A322" s="21" t="s">
        <v>87</v>
      </c>
      <c r="B322" s="19">
        <v>318</v>
      </c>
      <c r="C322" s="19"/>
      <c r="D322" s="22">
        <v>0</v>
      </c>
      <c r="E322" s="22">
        <v>0</v>
      </c>
    </row>
    <row r="323" spans="1:11" ht="18.95" customHeight="1">
      <c r="A323" s="21" t="s">
        <v>88</v>
      </c>
      <c r="B323" s="19">
        <v>319</v>
      </c>
      <c r="C323" s="19" t="s">
        <v>89</v>
      </c>
      <c r="D323" s="47">
        <f>'[1]TH so du'!D168+'[1]TH so du'!D189+'[1]TH so du'!D190</f>
        <v>5808509811</v>
      </c>
      <c r="E323" s="22">
        <v>12780166333</v>
      </c>
    </row>
    <row r="324" spans="1:11" ht="18.95" customHeight="1">
      <c r="A324" s="21" t="s">
        <v>90</v>
      </c>
      <c r="B324" s="19">
        <v>320</v>
      </c>
      <c r="C324" s="19"/>
      <c r="D324" s="22">
        <v>0</v>
      </c>
      <c r="E324" s="22">
        <v>0</v>
      </c>
    </row>
    <row r="325" spans="1:11" ht="18.95" customHeight="1">
      <c r="A325" s="21" t="s">
        <v>91</v>
      </c>
      <c r="B325" s="19">
        <v>323</v>
      </c>
      <c r="C325" s="19"/>
      <c r="D325" s="22">
        <f>'[1]TH so du'!D199</f>
        <v>1486121006</v>
      </c>
      <c r="E325" s="22">
        <v>1601891006</v>
      </c>
    </row>
    <row r="326" spans="1:11" ht="18.95" customHeight="1">
      <c r="A326" s="17" t="s">
        <v>92</v>
      </c>
      <c r="B326" s="18">
        <v>330</v>
      </c>
      <c r="C326" s="18"/>
      <c r="D326" s="20">
        <f>D327+D328+D329+D330+D331+D333+D334+D335+D336</f>
        <v>7456979174</v>
      </c>
      <c r="E326" s="20">
        <f>E327+E328+E329+E330+E331+E333+E334+E335+E336</f>
        <v>9098609648</v>
      </c>
    </row>
    <row r="327" spans="1:11" ht="18.95" customHeight="1">
      <c r="A327" s="21" t="s">
        <v>93</v>
      </c>
      <c r="B327" s="19">
        <v>331</v>
      </c>
      <c r="C327" s="19"/>
      <c r="D327" s="22">
        <v>0</v>
      </c>
      <c r="E327" s="22">
        <v>0</v>
      </c>
    </row>
    <row r="328" spans="1:11" ht="18.95" customHeight="1">
      <c r="A328" s="21" t="s">
        <v>94</v>
      </c>
      <c r="B328" s="19">
        <v>332</v>
      </c>
      <c r="C328" s="19" t="s">
        <v>95</v>
      </c>
      <c r="D328" s="22">
        <v>0</v>
      </c>
      <c r="E328" s="22">
        <v>0</v>
      </c>
    </row>
    <row r="329" spans="1:11" ht="18.95" customHeight="1">
      <c r="A329" s="21" t="s">
        <v>96</v>
      </c>
      <c r="B329" s="19">
        <v>333</v>
      </c>
      <c r="C329" s="19"/>
      <c r="D329" s="22">
        <v>0</v>
      </c>
      <c r="E329" s="22">
        <v>0</v>
      </c>
    </row>
    <row r="330" spans="1:11" s="50" customFormat="1" ht="18.95" customHeight="1">
      <c r="A330" s="48" t="s">
        <v>97</v>
      </c>
      <c r="B330" s="49">
        <v>334</v>
      </c>
      <c r="C330" s="49" t="s">
        <v>98</v>
      </c>
      <c r="D330" s="25">
        <f>'[1]TH so du'!D197+'[1]TH so du'!D198</f>
        <v>7456979174</v>
      </c>
      <c r="E330" s="25">
        <v>9098609648</v>
      </c>
      <c r="F330"/>
      <c r="G330"/>
      <c r="H330"/>
      <c r="I330"/>
      <c r="J330"/>
      <c r="K330"/>
    </row>
    <row r="331" spans="1:11" ht="18.95" customHeight="1">
      <c r="A331" s="51" t="s">
        <v>99</v>
      </c>
      <c r="B331" s="29">
        <v>335</v>
      </c>
      <c r="C331" s="29" t="s">
        <v>71</v>
      </c>
      <c r="D331" s="30">
        <v>0</v>
      </c>
      <c r="E331" s="30">
        <v>0</v>
      </c>
    </row>
    <row r="332" spans="1:11" ht="18">
      <c r="A332" s="52">
        <v>1</v>
      </c>
      <c r="B332" s="32">
        <v>2</v>
      </c>
      <c r="C332" s="32">
        <v>3</v>
      </c>
      <c r="D332" s="32">
        <v>4</v>
      </c>
      <c r="E332" s="32">
        <v>5</v>
      </c>
    </row>
    <row r="333" spans="1:11" ht="19.5" customHeight="1">
      <c r="A333" s="53" t="s">
        <v>100</v>
      </c>
      <c r="B333" s="14">
        <v>336</v>
      </c>
      <c r="C333" s="14"/>
      <c r="D333" s="34">
        <v>0</v>
      </c>
      <c r="E333" s="34">
        <v>0</v>
      </c>
    </row>
    <row r="334" spans="1:11" ht="19.5" customHeight="1">
      <c r="A334" s="21" t="s">
        <v>101</v>
      </c>
      <c r="B334" s="19">
        <v>337</v>
      </c>
      <c r="C334" s="19"/>
      <c r="D334" s="22">
        <v>0</v>
      </c>
      <c r="E334" s="22">
        <v>0</v>
      </c>
    </row>
    <row r="335" spans="1:11" ht="19.5" customHeight="1">
      <c r="A335" s="21" t="s">
        <v>102</v>
      </c>
      <c r="B335" s="19">
        <v>338</v>
      </c>
      <c r="C335" s="19"/>
      <c r="D335" s="22">
        <v>0</v>
      </c>
      <c r="E335" s="22">
        <v>0</v>
      </c>
    </row>
    <row r="336" spans="1:11" ht="19.5" customHeight="1">
      <c r="A336" s="21" t="s">
        <v>103</v>
      </c>
      <c r="B336" s="19">
        <v>338</v>
      </c>
      <c r="C336" s="19"/>
      <c r="D336" s="22">
        <v>0</v>
      </c>
      <c r="E336" s="22">
        <v>0</v>
      </c>
    </row>
    <row r="337" spans="1:5" ht="19.5" customHeight="1">
      <c r="A337" s="26" t="s">
        <v>104</v>
      </c>
      <c r="B337" s="18">
        <v>400</v>
      </c>
      <c r="C337" s="18"/>
      <c r="D337" s="20">
        <f>D338+D351</f>
        <v>21613031925</v>
      </c>
      <c r="E337" s="20">
        <f>E338+E351</f>
        <v>31089730954</v>
      </c>
    </row>
    <row r="338" spans="1:5" ht="19.5" customHeight="1">
      <c r="A338" s="17" t="s">
        <v>105</v>
      </c>
      <c r="B338" s="18">
        <v>410</v>
      </c>
      <c r="C338" s="18" t="s">
        <v>106</v>
      </c>
      <c r="D338" s="20">
        <f>SUM(D339:D350)</f>
        <v>21613031925</v>
      </c>
      <c r="E338" s="20">
        <f>SUM(E339:E350)</f>
        <v>31089730954</v>
      </c>
    </row>
    <row r="339" spans="1:5" ht="19.5" customHeight="1">
      <c r="A339" s="21" t="s">
        <v>107</v>
      </c>
      <c r="B339" s="19">
        <v>411</v>
      </c>
      <c r="C339" s="19"/>
      <c r="D339" s="22">
        <f>'[1]TH so du'!D202</f>
        <v>29593140000</v>
      </c>
      <c r="E339" s="22">
        <v>29593140000</v>
      </c>
    </row>
    <row r="340" spans="1:5" ht="19.5" customHeight="1">
      <c r="A340" s="21" t="s">
        <v>108</v>
      </c>
      <c r="B340" s="19">
        <v>412</v>
      </c>
      <c r="C340" s="19"/>
      <c r="D340" s="22">
        <v>0</v>
      </c>
      <c r="E340" s="22">
        <v>0</v>
      </c>
    </row>
    <row r="341" spans="1:5" ht="19.5" customHeight="1">
      <c r="A341" s="21" t="s">
        <v>109</v>
      </c>
      <c r="B341" s="19">
        <v>413</v>
      </c>
      <c r="C341" s="19"/>
      <c r="D341" s="22">
        <v>0</v>
      </c>
      <c r="E341" s="22">
        <v>0</v>
      </c>
    </row>
    <row r="342" spans="1:5" ht="19.5" customHeight="1">
      <c r="A342" s="21" t="s">
        <v>110</v>
      </c>
      <c r="B342" s="19">
        <v>414</v>
      </c>
      <c r="C342" s="19"/>
      <c r="D342" s="22">
        <v>0</v>
      </c>
      <c r="E342" s="22">
        <v>0</v>
      </c>
    </row>
    <row r="343" spans="1:5" ht="19.5" customHeight="1">
      <c r="A343" s="21" t="s">
        <v>111</v>
      </c>
      <c r="B343" s="19">
        <v>415</v>
      </c>
      <c r="C343" s="19"/>
      <c r="D343" s="22">
        <v>0</v>
      </c>
      <c r="E343" s="22">
        <v>0</v>
      </c>
    </row>
    <row r="344" spans="1:5" ht="19.5" customHeight="1">
      <c r="A344" s="21" t="s">
        <v>112</v>
      </c>
      <c r="B344" s="19">
        <v>416</v>
      </c>
      <c r="C344" s="19"/>
      <c r="D344" s="22">
        <v>0</v>
      </c>
      <c r="E344" s="22">
        <v>0</v>
      </c>
    </row>
    <row r="345" spans="1:5" ht="19.5" customHeight="1">
      <c r="A345" s="21" t="s">
        <v>113</v>
      </c>
      <c r="B345" s="19">
        <v>417</v>
      </c>
      <c r="C345" s="19"/>
      <c r="D345" s="22">
        <f>'[1]TH so du'!D203</f>
        <v>3721146633</v>
      </c>
      <c r="E345" s="22">
        <v>3721146633</v>
      </c>
    </row>
    <row r="346" spans="1:5" ht="19.5" customHeight="1">
      <c r="A346" s="21" t="s">
        <v>114</v>
      </c>
      <c r="B346" s="19">
        <v>418</v>
      </c>
      <c r="C346" s="19"/>
      <c r="D346" s="22">
        <f>'[1]TH so du'!D204</f>
        <v>668124305</v>
      </c>
      <c r="E346" s="22">
        <v>668124305</v>
      </c>
    </row>
    <row r="347" spans="1:5" ht="19.5" customHeight="1">
      <c r="A347" s="21" t="s">
        <v>115</v>
      </c>
      <c r="B347" s="19">
        <v>419</v>
      </c>
      <c r="C347" s="19"/>
      <c r="D347" s="22">
        <v>0</v>
      </c>
      <c r="E347" s="22">
        <v>0</v>
      </c>
    </row>
    <row r="348" spans="1:5" ht="19.5" customHeight="1">
      <c r="A348" s="21" t="s">
        <v>116</v>
      </c>
      <c r="B348" s="19">
        <v>420</v>
      </c>
      <c r="C348" s="19"/>
      <c r="D348" s="22">
        <f>-'[1]TH so du'!C205</f>
        <v>-12369379013</v>
      </c>
      <c r="E348" s="22">
        <v>-2892679984</v>
      </c>
    </row>
    <row r="349" spans="1:5" ht="19.5" customHeight="1">
      <c r="A349" s="21" t="s">
        <v>117</v>
      </c>
      <c r="B349" s="19">
        <v>421</v>
      </c>
      <c r="C349" s="19"/>
      <c r="D349" s="22">
        <v>0</v>
      </c>
      <c r="E349" s="22">
        <v>0</v>
      </c>
    </row>
    <row r="350" spans="1:5" ht="19.5" customHeight="1">
      <c r="A350" s="21" t="s">
        <v>118</v>
      </c>
      <c r="B350" s="19">
        <v>422</v>
      </c>
      <c r="C350" s="19"/>
      <c r="D350" s="22">
        <v>0</v>
      </c>
      <c r="E350" s="22">
        <v>0</v>
      </c>
    </row>
    <row r="351" spans="1:5" ht="19.5" customHeight="1">
      <c r="A351" s="17" t="s">
        <v>119</v>
      </c>
      <c r="B351" s="18">
        <v>430</v>
      </c>
      <c r="C351" s="18"/>
      <c r="D351" s="54">
        <f>SUM(D352:D353)</f>
        <v>0</v>
      </c>
      <c r="E351" s="54">
        <f>SUM(E352:E353)</f>
        <v>0</v>
      </c>
    </row>
    <row r="352" spans="1:5" ht="19.5" customHeight="1">
      <c r="A352" s="21" t="s">
        <v>120</v>
      </c>
      <c r="B352" s="19">
        <v>432</v>
      </c>
      <c r="C352" s="19" t="s">
        <v>121</v>
      </c>
      <c r="D352" s="22">
        <v>0</v>
      </c>
      <c r="E352" s="22">
        <v>0</v>
      </c>
    </row>
    <row r="353" spans="1:7" ht="19.5" customHeight="1">
      <c r="A353" s="36" t="s">
        <v>122</v>
      </c>
      <c r="B353" s="37">
        <v>433</v>
      </c>
      <c r="C353" s="37"/>
      <c r="D353" s="38">
        <v>0</v>
      </c>
      <c r="E353" s="38">
        <v>0</v>
      </c>
    </row>
    <row r="354" spans="1:7" ht="24" customHeight="1" thickBot="1">
      <c r="A354" s="55" t="s">
        <v>123</v>
      </c>
      <c r="B354" s="56">
        <v>440</v>
      </c>
      <c r="C354" s="56"/>
      <c r="D354" s="57">
        <f>D313+D337</f>
        <v>294129510734</v>
      </c>
      <c r="E354" s="57">
        <f>E313+E337</f>
        <v>283100196373</v>
      </c>
      <c r="F354" s="58">
        <f>D354-D311</f>
        <v>0</v>
      </c>
      <c r="G354" s="58">
        <f>E354-E311</f>
        <v>0</v>
      </c>
    </row>
    <row r="355" spans="1:7" ht="9" customHeight="1" thickTop="1">
      <c r="A355" s="59"/>
      <c r="B355" s="59"/>
      <c r="C355" s="59"/>
      <c r="D355" s="60"/>
      <c r="E355" s="59"/>
    </row>
    <row r="356" spans="1:7" ht="24.75" customHeight="1">
      <c r="A356" s="61" t="s">
        <v>124</v>
      </c>
      <c r="B356" s="61"/>
      <c r="C356" s="61"/>
      <c r="D356" s="61"/>
      <c r="E356" s="61"/>
    </row>
    <row r="357" spans="1:7" ht="9.75" customHeight="1" thickBot="1">
      <c r="A357" s="59"/>
      <c r="B357" s="59"/>
      <c r="C357" s="59"/>
      <c r="D357" s="59"/>
      <c r="E357" s="59"/>
    </row>
    <row r="358" spans="1:7" ht="36.75" customHeight="1" thickTop="1">
      <c r="A358" s="62" t="s">
        <v>125</v>
      </c>
      <c r="B358" s="62"/>
      <c r="C358" s="10" t="s">
        <v>9</v>
      </c>
      <c r="D358" s="9" t="s">
        <v>126</v>
      </c>
      <c r="E358" s="9" t="s">
        <v>11</v>
      </c>
    </row>
    <row r="359" spans="1:7" ht="18.75" customHeight="1">
      <c r="A359" s="63" t="s">
        <v>127</v>
      </c>
      <c r="B359" s="64"/>
      <c r="C359" s="65">
        <v>24</v>
      </c>
      <c r="D359" s="34"/>
      <c r="E359" s="34"/>
    </row>
    <row r="360" spans="1:7" ht="18.75" customHeight="1">
      <c r="A360" s="66" t="s">
        <v>128</v>
      </c>
      <c r="B360" s="67"/>
      <c r="C360" s="68"/>
      <c r="D360" s="22"/>
      <c r="E360" s="22"/>
    </row>
    <row r="361" spans="1:7" ht="18.75" customHeight="1">
      <c r="A361" s="66" t="s">
        <v>129</v>
      </c>
      <c r="B361" s="67"/>
      <c r="C361" s="68"/>
      <c r="D361" s="22"/>
      <c r="E361" s="22"/>
    </row>
    <row r="362" spans="1:7" ht="18.75" customHeight="1">
      <c r="A362" s="66" t="s">
        <v>130</v>
      </c>
      <c r="B362" s="67"/>
      <c r="C362" s="68"/>
      <c r="D362" s="22"/>
      <c r="E362" s="22"/>
    </row>
    <row r="363" spans="1:7" ht="18.75" customHeight="1">
      <c r="A363" s="66" t="s">
        <v>131</v>
      </c>
      <c r="B363" s="67"/>
      <c r="C363" s="68"/>
      <c r="D363" s="22"/>
      <c r="E363" s="22"/>
    </row>
    <row r="364" spans="1:7" ht="18.75" customHeight="1" thickBot="1">
      <c r="A364" s="69" t="s">
        <v>132</v>
      </c>
      <c r="B364" s="70"/>
      <c r="C364" s="71"/>
      <c r="D364" s="72"/>
      <c r="E364" s="72"/>
    </row>
    <row r="365" spans="1:7" ht="15.75" thickTop="1">
      <c r="D365" s="58"/>
    </row>
    <row r="366" spans="1:7" ht="19.5" customHeight="1">
      <c r="A366" s="73"/>
      <c r="B366" s="74"/>
      <c r="C366" s="75" t="s">
        <v>141</v>
      </c>
      <c r="D366" s="75"/>
      <c r="E366" s="75"/>
    </row>
    <row r="367" spans="1:7" ht="22.5" customHeight="1">
      <c r="A367" s="76" t="s">
        <v>134</v>
      </c>
      <c r="B367" s="76"/>
      <c r="C367" s="76" t="s">
        <v>135</v>
      </c>
      <c r="D367" s="76"/>
      <c r="E367" s="76"/>
    </row>
    <row r="368" spans="1:7" ht="19.5" customHeight="1">
      <c r="A368" s="77"/>
      <c r="B368" s="77"/>
      <c r="C368" s="77"/>
      <c r="D368" s="78"/>
    </row>
    <row r="369" spans="1:5" ht="19.5" customHeight="1">
      <c r="A369" s="77"/>
      <c r="B369" s="77"/>
      <c r="C369" s="77"/>
      <c r="D369" s="78"/>
    </row>
    <row r="370" spans="1:5" ht="19.5" customHeight="1">
      <c r="C370" s="59"/>
      <c r="D370" s="59"/>
    </row>
    <row r="371" spans="1:5" ht="19.5" customHeight="1"/>
    <row r="372" spans="1:5" ht="21" customHeight="1">
      <c r="A372" s="79" t="s">
        <v>136</v>
      </c>
      <c r="B372" s="79"/>
      <c r="C372" s="79" t="s">
        <v>137</v>
      </c>
      <c r="D372" s="80"/>
      <c r="E372" s="80"/>
    </row>
  </sheetData>
  <mergeCells count="57">
    <mergeCell ref="A363:B363"/>
    <mergeCell ref="A364:B364"/>
    <mergeCell ref="C366:E366"/>
    <mergeCell ref="A367:B367"/>
    <mergeCell ref="C367:E367"/>
    <mergeCell ref="A372:B372"/>
    <mergeCell ref="C372:E372"/>
    <mergeCell ref="A356:E356"/>
    <mergeCell ref="A358:B358"/>
    <mergeCell ref="A359:B359"/>
    <mergeCell ref="A360:B360"/>
    <mergeCell ref="A361:B361"/>
    <mergeCell ref="A362:B362"/>
    <mergeCell ref="B249:E249"/>
    <mergeCell ref="B250:E250"/>
    <mergeCell ref="B251:E251"/>
    <mergeCell ref="B252:E252"/>
    <mergeCell ref="A253:E253"/>
    <mergeCell ref="A254:E254"/>
    <mergeCell ref="A239:B239"/>
    <mergeCell ref="A240:B240"/>
    <mergeCell ref="C242:E242"/>
    <mergeCell ref="A243:B243"/>
    <mergeCell ref="C243:E243"/>
    <mergeCell ref="A248:B248"/>
    <mergeCell ref="C248:E248"/>
    <mergeCell ref="A232:E232"/>
    <mergeCell ref="A234:B234"/>
    <mergeCell ref="A235:B235"/>
    <mergeCell ref="A236:B236"/>
    <mergeCell ref="A237:B237"/>
    <mergeCell ref="A238:B238"/>
    <mergeCell ref="B125:E125"/>
    <mergeCell ref="B126:E126"/>
    <mergeCell ref="B127:E127"/>
    <mergeCell ref="B128:E128"/>
    <mergeCell ref="A129:E129"/>
    <mergeCell ref="A130:E130"/>
    <mergeCell ref="A115:B115"/>
    <mergeCell ref="A116:B116"/>
    <mergeCell ref="C118:E118"/>
    <mergeCell ref="A119:B119"/>
    <mergeCell ref="C119:E119"/>
    <mergeCell ref="A124:B124"/>
    <mergeCell ref="C124:E124"/>
    <mergeCell ref="A108:E108"/>
    <mergeCell ref="A110:B110"/>
    <mergeCell ref="A111:B111"/>
    <mergeCell ref="A112:B112"/>
    <mergeCell ref="A113:B113"/>
    <mergeCell ref="A114:B114"/>
    <mergeCell ref="B1:E1"/>
    <mergeCell ref="B2:E2"/>
    <mergeCell ref="B3:E3"/>
    <mergeCell ref="B4:E4"/>
    <mergeCell ref="A5:E5"/>
    <mergeCell ref="A6:E6"/>
  </mergeCells>
  <pageMargins left="0.75" right="0" top="0.52" bottom="0.43" header="0.27" footer="0.38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1"/>
  <sheetViews>
    <sheetView showZeros="0" view="pageBreakPreview" topLeftCell="A111" workbookViewId="0">
      <selection activeCell="A74" sqref="A1:XFD74"/>
    </sheetView>
  </sheetViews>
  <sheetFormatPr defaultRowHeight="15"/>
  <cols>
    <col min="1" max="1" width="29.875" customWidth="1"/>
    <col min="2" max="2" width="4.25" customWidth="1"/>
    <col min="3" max="3" width="7.125" customWidth="1"/>
    <col min="4" max="7" width="11.875" customWidth="1"/>
    <col min="8" max="8" width="26" customWidth="1"/>
    <col min="9" max="9" width="15.5" customWidth="1"/>
    <col min="10" max="10" width="16.125" customWidth="1"/>
    <col min="11" max="11" width="13.5" bestFit="1" customWidth="1"/>
  </cols>
  <sheetData>
    <row r="1" spans="1:11" ht="18.75" hidden="1" customHeight="1">
      <c r="A1" s="1" t="s">
        <v>0</v>
      </c>
      <c r="B1" s="81"/>
      <c r="C1" s="82"/>
      <c r="D1" s="82"/>
      <c r="E1" s="83" t="s">
        <v>142</v>
      </c>
      <c r="F1" s="83"/>
      <c r="G1" s="83"/>
    </row>
    <row r="2" spans="1:11" ht="16.5" hidden="1" customHeight="1">
      <c r="A2" s="3" t="s">
        <v>2</v>
      </c>
      <c r="B2" s="82"/>
      <c r="C2" s="82"/>
      <c r="D2" s="82"/>
      <c r="E2" s="4" t="s">
        <v>3</v>
      </c>
      <c r="F2" s="4"/>
      <c r="G2" s="4"/>
      <c r="H2" s="84"/>
    </row>
    <row r="3" spans="1:11" ht="16.5" hidden="1" customHeight="1">
      <c r="A3" s="5"/>
      <c r="B3" s="81"/>
      <c r="E3" s="4" t="s">
        <v>4</v>
      </c>
      <c r="F3" s="4"/>
      <c r="G3" s="4"/>
      <c r="H3" s="84"/>
    </row>
    <row r="4" spans="1:11" ht="6" hidden="1" customHeight="1">
      <c r="A4" s="5"/>
      <c r="B4" s="81"/>
      <c r="E4" s="85"/>
      <c r="F4" s="85"/>
      <c r="G4" s="85"/>
      <c r="H4" s="84"/>
    </row>
    <row r="5" spans="1:11" ht="26.25" hidden="1" customHeight="1">
      <c r="A5" s="86" t="s">
        <v>143</v>
      </c>
      <c r="B5" s="86"/>
      <c r="C5" s="86"/>
      <c r="D5" s="86"/>
      <c r="E5" s="86"/>
      <c r="F5" s="86"/>
      <c r="G5" s="86"/>
    </row>
    <row r="6" spans="1:11" ht="23.25" hidden="1" customHeight="1">
      <c r="A6" s="87" t="s">
        <v>144</v>
      </c>
      <c r="B6" s="87"/>
      <c r="C6" s="87"/>
      <c r="D6" s="87"/>
      <c r="E6" s="87"/>
      <c r="F6" s="87"/>
      <c r="G6" s="87"/>
    </row>
    <row r="7" spans="1:11" ht="20.25" hidden="1" customHeight="1" thickBot="1">
      <c r="B7" s="81"/>
      <c r="F7" s="88"/>
      <c r="G7" s="89" t="s">
        <v>145</v>
      </c>
    </row>
    <row r="8" spans="1:11" ht="31.5" hidden="1" customHeight="1">
      <c r="A8" s="90" t="s">
        <v>125</v>
      </c>
      <c r="B8" s="91" t="s">
        <v>8</v>
      </c>
      <c r="C8" s="90" t="s">
        <v>146</v>
      </c>
      <c r="D8" s="92" t="s">
        <v>147</v>
      </c>
      <c r="E8" s="92"/>
      <c r="F8" s="90" t="s">
        <v>148</v>
      </c>
      <c r="G8" s="90"/>
    </row>
    <row r="9" spans="1:11" ht="21" hidden="1" customHeight="1">
      <c r="A9" s="93"/>
      <c r="B9" s="94"/>
      <c r="C9" s="93"/>
      <c r="D9" s="95" t="s">
        <v>149</v>
      </c>
      <c r="E9" s="95" t="s">
        <v>150</v>
      </c>
      <c r="F9" s="95" t="s">
        <v>149</v>
      </c>
      <c r="G9" s="95" t="s">
        <v>150</v>
      </c>
    </row>
    <row r="10" spans="1:11" ht="21" hidden="1" customHeight="1">
      <c r="A10" s="96">
        <v>1</v>
      </c>
      <c r="B10" s="97" t="s">
        <v>151</v>
      </c>
      <c r="C10" s="96">
        <v>3</v>
      </c>
      <c r="D10" s="96">
        <v>4</v>
      </c>
      <c r="E10" s="96">
        <v>5</v>
      </c>
      <c r="F10" s="96">
        <v>6</v>
      </c>
      <c r="G10" s="96">
        <v>7</v>
      </c>
    </row>
    <row r="11" spans="1:11" s="103" customFormat="1" ht="20.25" hidden="1" customHeight="1">
      <c r="A11" s="98" t="s">
        <v>152</v>
      </c>
      <c r="B11" s="99" t="s">
        <v>153</v>
      </c>
      <c r="C11" s="100" t="s">
        <v>154</v>
      </c>
      <c r="D11" s="101">
        <v>41800022944</v>
      </c>
      <c r="E11" s="101">
        <v>47220808618</v>
      </c>
      <c r="F11" s="102">
        <f>D11</f>
        <v>41800022944</v>
      </c>
      <c r="G11" s="102">
        <f>E11</f>
        <v>47220808618</v>
      </c>
      <c r="H11"/>
    </row>
    <row r="12" spans="1:11" s="103" customFormat="1" ht="20.25" hidden="1" customHeight="1">
      <c r="A12" s="104" t="s">
        <v>155</v>
      </c>
      <c r="B12" s="105" t="s">
        <v>156</v>
      </c>
      <c r="C12" s="106"/>
      <c r="D12" s="107"/>
      <c r="E12" s="107"/>
      <c r="F12" s="108">
        <f t="shared" ref="F12:G28" si="0">D12</f>
        <v>0</v>
      </c>
      <c r="G12" s="108">
        <f t="shared" si="0"/>
        <v>0</v>
      </c>
      <c r="H12"/>
      <c r="I12" s="109">
        <v>0</v>
      </c>
      <c r="K12" s="109">
        <v>53648881771</v>
      </c>
    </row>
    <row r="13" spans="1:11" s="103" customFormat="1" ht="32.25" hidden="1" customHeight="1">
      <c r="A13" s="110" t="s">
        <v>157</v>
      </c>
      <c r="B13" s="105" t="s">
        <v>158</v>
      </c>
      <c r="C13" s="106"/>
      <c r="D13" s="108">
        <f>D11-D12</f>
        <v>41800022944</v>
      </c>
      <c r="E13" s="107">
        <v>47220808618</v>
      </c>
      <c r="F13" s="108">
        <f t="shared" si="0"/>
        <v>41800022944</v>
      </c>
      <c r="G13" s="108">
        <f t="shared" si="0"/>
        <v>47220808618</v>
      </c>
      <c r="H13"/>
    </row>
    <row r="14" spans="1:11" s="103" customFormat="1" ht="20.25" hidden="1" customHeight="1">
      <c r="A14" s="104" t="s">
        <v>159</v>
      </c>
      <c r="B14" s="105" t="s">
        <v>160</v>
      </c>
      <c r="C14" s="106" t="s">
        <v>161</v>
      </c>
      <c r="D14" s="107">
        <v>39113834939</v>
      </c>
      <c r="E14" s="107">
        <v>39216392000</v>
      </c>
      <c r="F14" s="108">
        <f t="shared" si="0"/>
        <v>39113834939</v>
      </c>
      <c r="G14" s="108">
        <f t="shared" si="0"/>
        <v>39216392000</v>
      </c>
      <c r="H14"/>
    </row>
    <row r="15" spans="1:11" s="103" customFormat="1" ht="32.25" hidden="1" customHeight="1">
      <c r="A15" s="111" t="s">
        <v>162</v>
      </c>
      <c r="B15" s="105" t="s">
        <v>163</v>
      </c>
      <c r="C15" s="106"/>
      <c r="D15" s="108">
        <f>D13-D14</f>
        <v>2686188005</v>
      </c>
      <c r="E15" s="107">
        <v>8004416618</v>
      </c>
      <c r="F15" s="108">
        <f t="shared" si="0"/>
        <v>2686188005</v>
      </c>
      <c r="G15" s="108">
        <f t="shared" si="0"/>
        <v>8004416618</v>
      </c>
    </row>
    <row r="16" spans="1:11" s="103" customFormat="1" ht="20.25" hidden="1" customHeight="1">
      <c r="A16" s="104" t="s">
        <v>164</v>
      </c>
      <c r="B16" s="105" t="s">
        <v>165</v>
      </c>
      <c r="C16" s="106" t="s">
        <v>166</v>
      </c>
      <c r="D16" s="107">
        <v>5209902</v>
      </c>
      <c r="E16" s="107">
        <v>17326303</v>
      </c>
      <c r="F16" s="108">
        <f t="shared" si="0"/>
        <v>5209902</v>
      </c>
      <c r="G16" s="108">
        <f t="shared" si="0"/>
        <v>17326303</v>
      </c>
    </row>
    <row r="17" spans="1:8" s="115" customFormat="1" ht="20.25" hidden="1" customHeight="1">
      <c r="A17" s="112" t="s">
        <v>167</v>
      </c>
      <c r="B17" s="113" t="s">
        <v>168</v>
      </c>
      <c r="C17" s="114" t="s">
        <v>169</v>
      </c>
      <c r="D17" s="107">
        <v>3099179663</v>
      </c>
      <c r="E17" s="107">
        <v>5306759680</v>
      </c>
      <c r="F17" s="108">
        <f t="shared" si="0"/>
        <v>3099179663</v>
      </c>
      <c r="G17" s="108">
        <f t="shared" si="0"/>
        <v>5306759680</v>
      </c>
    </row>
    <row r="18" spans="1:8" s="115" customFormat="1" ht="20.25" hidden="1" customHeight="1">
      <c r="A18" s="116" t="s">
        <v>170</v>
      </c>
      <c r="B18" s="113" t="s">
        <v>171</v>
      </c>
      <c r="C18" s="114"/>
      <c r="D18" s="117">
        <f>D17</f>
        <v>3099179663</v>
      </c>
      <c r="E18" s="118">
        <v>5306759680</v>
      </c>
      <c r="F18" s="117">
        <f t="shared" si="0"/>
        <v>3099179663</v>
      </c>
      <c r="G18" s="117">
        <f t="shared" si="0"/>
        <v>5306759680</v>
      </c>
    </row>
    <row r="19" spans="1:8" s="103" customFormat="1" ht="20.25" hidden="1" customHeight="1">
      <c r="A19" s="119" t="s">
        <v>172</v>
      </c>
      <c r="B19" s="105" t="s">
        <v>173</v>
      </c>
      <c r="C19" s="106"/>
      <c r="D19" s="108">
        <v>0</v>
      </c>
      <c r="E19" s="107">
        <v>0</v>
      </c>
      <c r="F19" s="108">
        <f t="shared" si="0"/>
        <v>0</v>
      </c>
      <c r="G19" s="108">
        <f t="shared" si="0"/>
        <v>0</v>
      </c>
    </row>
    <row r="20" spans="1:8" s="103" customFormat="1" ht="20.25" hidden="1" customHeight="1">
      <c r="A20" s="111" t="s">
        <v>174</v>
      </c>
      <c r="B20" s="105" t="s">
        <v>175</v>
      </c>
      <c r="C20" s="106"/>
      <c r="D20" s="107">
        <v>1425729065</v>
      </c>
      <c r="E20" s="107">
        <v>2503192758</v>
      </c>
      <c r="F20" s="108">
        <f t="shared" si="0"/>
        <v>1425729065</v>
      </c>
      <c r="G20" s="108">
        <f t="shared" si="0"/>
        <v>2503192758</v>
      </c>
    </row>
    <row r="21" spans="1:8" s="103" customFormat="1" ht="32.25" hidden="1" customHeight="1">
      <c r="A21" s="111" t="s">
        <v>176</v>
      </c>
      <c r="B21" s="105" t="s">
        <v>177</v>
      </c>
      <c r="C21" s="106"/>
      <c r="D21" s="108">
        <f>D15+D16-D17-D19-D20</f>
        <v>-1833510821</v>
      </c>
      <c r="E21" s="107">
        <v>211790483</v>
      </c>
      <c r="F21" s="108">
        <f t="shared" si="0"/>
        <v>-1833510821</v>
      </c>
      <c r="G21" s="108">
        <f t="shared" si="0"/>
        <v>211790483</v>
      </c>
    </row>
    <row r="22" spans="1:8" s="103" customFormat="1" ht="20.25" hidden="1" customHeight="1">
      <c r="A22" s="104" t="s">
        <v>178</v>
      </c>
      <c r="B22" s="105" t="s">
        <v>179</v>
      </c>
      <c r="C22" s="106"/>
      <c r="D22" s="108">
        <v>0</v>
      </c>
      <c r="E22" s="107">
        <v>0</v>
      </c>
      <c r="F22" s="108">
        <f t="shared" si="0"/>
        <v>0</v>
      </c>
      <c r="G22" s="108">
        <f t="shared" si="0"/>
        <v>0</v>
      </c>
    </row>
    <row r="23" spans="1:8" s="103" customFormat="1" ht="20.25" hidden="1" customHeight="1">
      <c r="A23" s="111" t="s">
        <v>180</v>
      </c>
      <c r="B23" s="105" t="s">
        <v>181</v>
      </c>
      <c r="C23" s="106"/>
      <c r="D23" s="108">
        <v>0</v>
      </c>
      <c r="E23" s="107">
        <v>0</v>
      </c>
      <c r="F23" s="108">
        <f t="shared" si="0"/>
        <v>0</v>
      </c>
      <c r="G23" s="108">
        <f t="shared" si="0"/>
        <v>0</v>
      </c>
    </row>
    <row r="24" spans="1:8" s="115" customFormat="1" ht="20.25" hidden="1" customHeight="1">
      <c r="A24" s="120" t="s">
        <v>182</v>
      </c>
      <c r="B24" s="113" t="s">
        <v>183</v>
      </c>
      <c r="C24" s="114"/>
      <c r="D24" s="108">
        <f>D22-D23</f>
        <v>0</v>
      </c>
      <c r="E24" s="107">
        <v>0</v>
      </c>
      <c r="F24" s="108">
        <f t="shared" si="0"/>
        <v>0</v>
      </c>
      <c r="G24" s="108">
        <f t="shared" si="0"/>
        <v>0</v>
      </c>
    </row>
    <row r="25" spans="1:8" s="103" customFormat="1" ht="32.25" hidden="1" customHeight="1">
      <c r="A25" s="111" t="s">
        <v>184</v>
      </c>
      <c r="B25" s="105" t="s">
        <v>185</v>
      </c>
      <c r="C25" s="106"/>
      <c r="D25" s="108">
        <f>D24+D21</f>
        <v>-1833510821</v>
      </c>
      <c r="E25" s="107">
        <v>211790483</v>
      </c>
      <c r="F25" s="108">
        <f t="shared" si="0"/>
        <v>-1833510821</v>
      </c>
      <c r="G25" s="108">
        <f t="shared" si="0"/>
        <v>211790483</v>
      </c>
    </row>
    <row r="26" spans="1:8" s="103" customFormat="1" ht="20.25" hidden="1" customHeight="1">
      <c r="A26" s="104" t="s">
        <v>186</v>
      </c>
      <c r="B26" s="105" t="s">
        <v>187</v>
      </c>
      <c r="C26" s="106" t="s">
        <v>188</v>
      </c>
      <c r="D26" s="108">
        <f>IF(D25&gt;0,ROUND(D25*25%,0),0)</f>
        <v>0</v>
      </c>
      <c r="E26" s="107">
        <v>26473810</v>
      </c>
      <c r="F26" s="108">
        <f t="shared" si="0"/>
        <v>0</v>
      </c>
      <c r="G26" s="108">
        <f t="shared" si="0"/>
        <v>26473810</v>
      </c>
    </row>
    <row r="27" spans="1:8" s="103" customFormat="1" ht="20.25" hidden="1" customHeight="1">
      <c r="A27" s="104" t="s">
        <v>189</v>
      </c>
      <c r="B27" s="105" t="s">
        <v>190</v>
      </c>
      <c r="C27" s="106" t="s">
        <v>191</v>
      </c>
      <c r="D27" s="108"/>
      <c r="E27" s="107"/>
      <c r="F27" s="108">
        <f t="shared" si="0"/>
        <v>0</v>
      </c>
      <c r="G27" s="108">
        <f t="shared" si="0"/>
        <v>0</v>
      </c>
    </row>
    <row r="28" spans="1:8" s="103" customFormat="1" ht="32.25" hidden="1" customHeight="1">
      <c r="A28" s="121" t="s">
        <v>192</v>
      </c>
      <c r="B28" s="122" t="s">
        <v>193</v>
      </c>
      <c r="C28" s="123"/>
      <c r="D28" s="124">
        <f>D25-D26+D27</f>
        <v>-1833510821</v>
      </c>
      <c r="E28" s="125">
        <v>185316673</v>
      </c>
      <c r="F28" s="124">
        <f t="shared" si="0"/>
        <v>-1833510821</v>
      </c>
      <c r="G28" s="124">
        <f t="shared" si="0"/>
        <v>185316673</v>
      </c>
    </row>
    <row r="29" spans="1:8" s="127" customFormat="1" ht="20.25" hidden="1" customHeight="1">
      <c r="A29" s="126"/>
      <c r="B29" s="126"/>
      <c r="C29" s="126"/>
      <c r="D29" s="126"/>
      <c r="E29" s="126"/>
      <c r="F29" s="126"/>
      <c r="G29" s="126"/>
      <c r="H29" s="103"/>
    </row>
    <row r="30" spans="1:8" ht="14.25" hidden="1" customHeight="1">
      <c r="H30" s="103"/>
    </row>
    <row r="31" spans="1:8" ht="24" hidden="1" customHeight="1">
      <c r="A31" s="128"/>
      <c r="E31" s="7" t="s">
        <v>133</v>
      </c>
      <c r="F31" s="7"/>
      <c r="G31" s="7"/>
      <c r="H31" s="103"/>
    </row>
    <row r="32" spans="1:8" ht="19.5" hidden="1" customHeight="1">
      <c r="A32" s="129" t="s">
        <v>194</v>
      </c>
      <c r="B32" s="130" t="s">
        <v>195</v>
      </c>
      <c r="C32" s="1"/>
      <c r="D32" s="1"/>
      <c r="E32" s="1"/>
      <c r="F32" s="129" t="s">
        <v>196</v>
      </c>
      <c r="G32" s="131"/>
      <c r="H32" s="103"/>
    </row>
    <row r="33" spans="1:11" ht="19.5" hidden="1" customHeight="1">
      <c r="H33" s="103"/>
    </row>
    <row r="34" spans="1:11" ht="19.5" hidden="1" customHeight="1">
      <c r="H34" s="103"/>
    </row>
    <row r="35" spans="1:11" ht="19.5" hidden="1" customHeight="1">
      <c r="H35" s="103"/>
    </row>
    <row r="36" spans="1:11" ht="19.5" hidden="1" customHeight="1"/>
    <row r="37" spans="1:11" ht="22.5" hidden="1" customHeight="1">
      <c r="A37" s="132" t="s">
        <v>197</v>
      </c>
      <c r="B37" s="133" t="s">
        <v>198</v>
      </c>
      <c r="C37" s="134"/>
      <c r="D37" s="134"/>
      <c r="E37" s="134"/>
      <c r="F37" s="132" t="s">
        <v>137</v>
      </c>
      <c r="G37" s="135"/>
    </row>
    <row r="38" spans="1:11" ht="18.75" hidden="1" customHeight="1">
      <c r="A38" s="1" t="s">
        <v>0</v>
      </c>
      <c r="B38" s="81"/>
      <c r="C38" s="82"/>
      <c r="D38" s="82"/>
      <c r="E38" s="83" t="s">
        <v>142</v>
      </c>
      <c r="F38" s="83"/>
      <c r="G38" s="83"/>
    </row>
    <row r="39" spans="1:11" ht="16.5" hidden="1" customHeight="1">
      <c r="A39" s="3" t="s">
        <v>2</v>
      </c>
      <c r="B39" s="82"/>
      <c r="C39" s="82"/>
      <c r="D39" s="82"/>
      <c r="E39" s="4" t="s">
        <v>3</v>
      </c>
      <c r="F39" s="4"/>
      <c r="G39" s="4"/>
      <c r="H39" s="84"/>
    </row>
    <row r="40" spans="1:11" ht="16.5" hidden="1" customHeight="1">
      <c r="A40" s="5"/>
      <c r="B40" s="81"/>
      <c r="E40" s="4" t="s">
        <v>4</v>
      </c>
      <c r="F40" s="4"/>
      <c r="G40" s="4"/>
      <c r="H40" s="84"/>
    </row>
    <row r="41" spans="1:11" ht="6" hidden="1" customHeight="1">
      <c r="A41" s="5"/>
      <c r="B41" s="81"/>
      <c r="E41" s="85"/>
      <c r="F41" s="85"/>
      <c r="G41" s="85"/>
      <c r="H41" s="84"/>
    </row>
    <row r="42" spans="1:11" ht="26.25" hidden="1" customHeight="1">
      <c r="A42" s="86" t="s">
        <v>143</v>
      </c>
      <c r="B42" s="86"/>
      <c r="C42" s="86"/>
      <c r="D42" s="86"/>
      <c r="E42" s="86"/>
      <c r="F42" s="86"/>
      <c r="G42" s="86"/>
    </row>
    <row r="43" spans="1:11" ht="23.25" hidden="1" customHeight="1">
      <c r="A43" s="136" t="s">
        <v>199</v>
      </c>
      <c r="B43" s="136"/>
      <c r="C43" s="136"/>
      <c r="D43" s="136"/>
      <c r="E43" s="136"/>
      <c r="F43" s="136"/>
      <c r="G43" s="136"/>
    </row>
    <row r="44" spans="1:11" ht="20.25" hidden="1" customHeight="1" thickBot="1">
      <c r="B44" s="81"/>
      <c r="F44" s="88"/>
      <c r="G44" s="89" t="s">
        <v>145</v>
      </c>
    </row>
    <row r="45" spans="1:11" ht="31.5" hidden="1" customHeight="1">
      <c r="A45" s="90" t="s">
        <v>125</v>
      </c>
      <c r="B45" s="91" t="s">
        <v>8</v>
      </c>
      <c r="C45" s="90" t="s">
        <v>146</v>
      </c>
      <c r="D45" s="137" t="s">
        <v>200</v>
      </c>
      <c r="E45" s="137"/>
      <c r="F45" s="90" t="s">
        <v>148</v>
      </c>
      <c r="G45" s="90"/>
    </row>
    <row r="46" spans="1:11" ht="21" hidden="1" customHeight="1">
      <c r="A46" s="93"/>
      <c r="B46" s="94"/>
      <c r="C46" s="93"/>
      <c r="D46" s="95" t="s">
        <v>149</v>
      </c>
      <c r="E46" s="95" t="s">
        <v>150</v>
      </c>
      <c r="F46" s="95" t="s">
        <v>149</v>
      </c>
      <c r="G46" s="95" t="s">
        <v>150</v>
      </c>
    </row>
    <row r="47" spans="1:11" ht="21" hidden="1" customHeight="1">
      <c r="A47" s="96">
        <v>1</v>
      </c>
      <c r="B47" s="97" t="s">
        <v>151</v>
      </c>
      <c r="C47" s="96">
        <v>3</v>
      </c>
      <c r="D47" s="96">
        <v>4</v>
      </c>
      <c r="E47" s="96">
        <v>5</v>
      </c>
      <c r="F47" s="96">
        <v>6</v>
      </c>
      <c r="G47" s="96">
        <v>7</v>
      </c>
    </row>
    <row r="48" spans="1:11" s="103" customFormat="1" ht="20.25" hidden="1" customHeight="1">
      <c r="A48" s="98" t="s">
        <v>152</v>
      </c>
      <c r="B48" s="99" t="s">
        <v>153</v>
      </c>
      <c r="C48" s="100" t="s">
        <v>154</v>
      </c>
      <c r="D48" s="101">
        <v>71657060987</v>
      </c>
      <c r="E48" s="101">
        <f>G48-G11</f>
        <v>55377191148</v>
      </c>
      <c r="F48" s="102">
        <f>D48+F11</f>
        <v>113457083931</v>
      </c>
      <c r="G48" s="138">
        <v>102597999766</v>
      </c>
      <c r="H48" s="139" t="s">
        <v>201</v>
      </c>
      <c r="I48" s="140">
        <v>102597999766</v>
      </c>
      <c r="J48" s="102">
        <v>102597999766</v>
      </c>
      <c r="K48" s="141">
        <f>I48-J48</f>
        <v>0</v>
      </c>
    </row>
    <row r="49" spans="1:11" s="103" customFormat="1" ht="20.25" hidden="1" customHeight="1">
      <c r="A49" s="104" t="s">
        <v>155</v>
      </c>
      <c r="B49" s="105" t="s">
        <v>156</v>
      </c>
      <c r="C49" s="106"/>
      <c r="D49" s="107"/>
      <c r="E49" s="107">
        <f t="shared" ref="E49:E65" si="1">G49-G12</f>
        <v>0</v>
      </c>
      <c r="F49" s="108">
        <f t="shared" ref="F49:F65" si="2">D49+F12</f>
        <v>0</v>
      </c>
      <c r="G49" s="142">
        <v>0</v>
      </c>
      <c r="H49" s="143" t="s">
        <v>202</v>
      </c>
      <c r="I49" s="144">
        <v>0</v>
      </c>
      <c r="J49" s="108">
        <v>0</v>
      </c>
      <c r="K49" s="141">
        <f t="shared" ref="K49:K65" si="3">I49-J49</f>
        <v>0</v>
      </c>
    </row>
    <row r="50" spans="1:11" s="103" customFormat="1" ht="32.25" hidden="1" customHeight="1">
      <c r="A50" s="110" t="s">
        <v>157</v>
      </c>
      <c r="B50" s="105" t="s">
        <v>158</v>
      </c>
      <c r="C50" s="106"/>
      <c r="D50" s="108">
        <f>D48-D49</f>
        <v>71657060987</v>
      </c>
      <c r="E50" s="107">
        <f t="shared" si="1"/>
        <v>55377191148</v>
      </c>
      <c r="F50" s="108">
        <f t="shared" si="2"/>
        <v>113457083931</v>
      </c>
      <c r="G50" s="142">
        <v>102597999766</v>
      </c>
      <c r="H50" s="145" t="s">
        <v>203</v>
      </c>
      <c r="I50" s="140">
        <v>102597999766</v>
      </c>
      <c r="J50" s="108">
        <v>102597999766</v>
      </c>
      <c r="K50" s="141">
        <f t="shared" si="3"/>
        <v>0</v>
      </c>
    </row>
    <row r="51" spans="1:11" s="103" customFormat="1" ht="20.25" hidden="1" customHeight="1">
      <c r="A51" s="104" t="s">
        <v>159</v>
      </c>
      <c r="B51" s="105" t="s">
        <v>160</v>
      </c>
      <c r="C51" s="106" t="s">
        <v>161</v>
      </c>
      <c r="D51" s="107">
        <v>63980691814</v>
      </c>
      <c r="E51" s="107">
        <f t="shared" si="1"/>
        <v>49122021932</v>
      </c>
      <c r="F51" s="108">
        <f t="shared" si="2"/>
        <v>103094526753</v>
      </c>
      <c r="G51" s="142">
        <v>88338413932</v>
      </c>
      <c r="H51" s="146" t="s">
        <v>204</v>
      </c>
      <c r="I51" s="147">
        <v>88338413932</v>
      </c>
      <c r="J51" s="108">
        <v>88338413932</v>
      </c>
      <c r="K51" s="141">
        <f t="shared" si="3"/>
        <v>0</v>
      </c>
    </row>
    <row r="52" spans="1:11" s="103" customFormat="1" ht="32.25" hidden="1" customHeight="1">
      <c r="A52" s="111" t="s">
        <v>162</v>
      </c>
      <c r="B52" s="105" t="s">
        <v>163</v>
      </c>
      <c r="C52" s="106"/>
      <c r="D52" s="108">
        <f>D50-D51</f>
        <v>7676369173</v>
      </c>
      <c r="E52" s="107">
        <f t="shared" si="1"/>
        <v>6255169216</v>
      </c>
      <c r="F52" s="108">
        <f t="shared" si="2"/>
        <v>10362557178</v>
      </c>
      <c r="G52" s="142">
        <v>14259585834</v>
      </c>
      <c r="H52" s="148" t="s">
        <v>205</v>
      </c>
      <c r="I52" s="140">
        <v>14259585834</v>
      </c>
      <c r="J52" s="108">
        <v>14259585834</v>
      </c>
      <c r="K52" s="141">
        <f t="shared" si="3"/>
        <v>0</v>
      </c>
    </row>
    <row r="53" spans="1:11" s="103" customFormat="1" ht="20.25" hidden="1" customHeight="1">
      <c r="A53" s="104" t="s">
        <v>164</v>
      </c>
      <c r="B53" s="105" t="s">
        <v>165</v>
      </c>
      <c r="C53" s="106" t="s">
        <v>166</v>
      </c>
      <c r="D53" s="107">
        <v>2278647</v>
      </c>
      <c r="E53" s="107">
        <f t="shared" si="1"/>
        <v>9011314</v>
      </c>
      <c r="F53" s="108">
        <f t="shared" si="2"/>
        <v>7488549</v>
      </c>
      <c r="G53" s="142">
        <v>26337617</v>
      </c>
      <c r="H53" s="146" t="s">
        <v>206</v>
      </c>
      <c r="I53" s="147">
        <v>26337617</v>
      </c>
      <c r="J53" s="108">
        <v>26337617</v>
      </c>
      <c r="K53" s="141">
        <f t="shared" si="3"/>
        <v>0</v>
      </c>
    </row>
    <row r="54" spans="1:11" s="115" customFormat="1" ht="20.25" hidden="1" customHeight="1">
      <c r="A54" s="112" t="s">
        <v>167</v>
      </c>
      <c r="B54" s="113" t="s">
        <v>168</v>
      </c>
      <c r="C54" s="114" t="s">
        <v>169</v>
      </c>
      <c r="D54" s="107">
        <v>8831581681</v>
      </c>
      <c r="E54" s="107">
        <f t="shared" si="1"/>
        <v>5427748160</v>
      </c>
      <c r="F54" s="108">
        <f t="shared" si="2"/>
        <v>11930761344</v>
      </c>
      <c r="G54" s="142">
        <v>10734507840</v>
      </c>
      <c r="H54" s="146" t="s">
        <v>207</v>
      </c>
      <c r="I54" s="147">
        <v>10734507840</v>
      </c>
      <c r="J54" s="108">
        <v>10734507840</v>
      </c>
      <c r="K54" s="141">
        <f t="shared" si="3"/>
        <v>0</v>
      </c>
    </row>
    <row r="55" spans="1:11" s="115" customFormat="1" ht="20.25" hidden="1" customHeight="1">
      <c r="A55" s="116" t="s">
        <v>170</v>
      </c>
      <c r="B55" s="113" t="s">
        <v>171</v>
      </c>
      <c r="C55" s="114"/>
      <c r="D55" s="117">
        <f>D54</f>
        <v>8831581681</v>
      </c>
      <c r="E55" s="118">
        <f t="shared" si="1"/>
        <v>5427748160</v>
      </c>
      <c r="F55" s="117">
        <f t="shared" si="2"/>
        <v>11930761344</v>
      </c>
      <c r="G55" s="149">
        <v>10734507840</v>
      </c>
      <c r="H55" s="150" t="s">
        <v>208</v>
      </c>
      <c r="I55" s="151">
        <v>10734507840</v>
      </c>
      <c r="J55" s="108">
        <v>10734507840</v>
      </c>
      <c r="K55" s="141">
        <f t="shared" si="3"/>
        <v>0</v>
      </c>
    </row>
    <row r="56" spans="1:11" s="103" customFormat="1" ht="20.25" hidden="1" customHeight="1">
      <c r="A56" s="119" t="s">
        <v>172</v>
      </c>
      <c r="B56" s="105" t="s">
        <v>173</v>
      </c>
      <c r="C56" s="106"/>
      <c r="D56" s="108">
        <v>0</v>
      </c>
      <c r="E56" s="107">
        <f t="shared" si="1"/>
        <v>0</v>
      </c>
      <c r="F56" s="108">
        <f t="shared" si="2"/>
        <v>0</v>
      </c>
      <c r="G56" s="142">
        <v>0</v>
      </c>
      <c r="H56" s="143" t="s">
        <v>209</v>
      </c>
      <c r="I56" s="144">
        <v>0</v>
      </c>
      <c r="J56" s="108">
        <v>0</v>
      </c>
      <c r="K56" s="141">
        <f t="shared" si="3"/>
        <v>0</v>
      </c>
    </row>
    <row r="57" spans="1:11" s="103" customFormat="1" ht="20.25" hidden="1" customHeight="1">
      <c r="A57" s="111" t="s">
        <v>174</v>
      </c>
      <c r="B57" s="105" t="s">
        <v>175</v>
      </c>
      <c r="C57" s="106"/>
      <c r="D57" s="107">
        <v>2530104774</v>
      </c>
      <c r="E57" s="107">
        <f t="shared" si="1"/>
        <v>2389250533</v>
      </c>
      <c r="F57" s="108">
        <f t="shared" si="2"/>
        <v>3955833839</v>
      </c>
      <c r="G57" s="142">
        <v>4892443291</v>
      </c>
      <c r="H57" s="143" t="s">
        <v>210</v>
      </c>
      <c r="I57" s="147">
        <v>4892443291</v>
      </c>
      <c r="J57" s="108">
        <v>4892443291</v>
      </c>
      <c r="K57" s="141">
        <f t="shared" si="3"/>
        <v>0</v>
      </c>
    </row>
    <row r="58" spans="1:11" s="103" customFormat="1" ht="32.25" hidden="1" customHeight="1">
      <c r="A58" s="111" t="s">
        <v>176</v>
      </c>
      <c r="B58" s="105" t="s">
        <v>177</v>
      </c>
      <c r="C58" s="106"/>
      <c r="D58" s="108">
        <f>D52+D53-D54-D56-D57</f>
        <v>-3683038635</v>
      </c>
      <c r="E58" s="107">
        <f t="shared" si="1"/>
        <v>-1552818163</v>
      </c>
      <c r="F58" s="108">
        <f t="shared" si="2"/>
        <v>-5516549456</v>
      </c>
      <c r="G58" s="142">
        <v>-1341027680</v>
      </c>
      <c r="H58" s="152" t="s">
        <v>211</v>
      </c>
      <c r="I58" s="140">
        <v>-1341027680</v>
      </c>
      <c r="J58" s="108">
        <v>-1341027680</v>
      </c>
      <c r="K58" s="141">
        <f t="shared" si="3"/>
        <v>0</v>
      </c>
    </row>
    <row r="59" spans="1:11" s="103" customFormat="1" ht="20.25" hidden="1" customHeight="1">
      <c r="A59" s="104" t="s">
        <v>178</v>
      </c>
      <c r="B59" s="105" t="s">
        <v>179</v>
      </c>
      <c r="C59" s="106"/>
      <c r="D59" s="108">
        <v>0</v>
      </c>
      <c r="E59" s="107">
        <f t="shared" si="1"/>
        <v>72727273</v>
      </c>
      <c r="F59" s="108">
        <f t="shared" si="2"/>
        <v>0</v>
      </c>
      <c r="G59" s="142">
        <v>72727273</v>
      </c>
      <c r="H59" s="143" t="s">
        <v>212</v>
      </c>
      <c r="I59" s="147">
        <v>72727273</v>
      </c>
      <c r="J59" s="108">
        <v>72727273</v>
      </c>
      <c r="K59" s="141">
        <f t="shared" si="3"/>
        <v>0</v>
      </c>
    </row>
    <row r="60" spans="1:11" s="103" customFormat="1" ht="20.25" hidden="1" customHeight="1">
      <c r="A60" s="111" t="s">
        <v>180</v>
      </c>
      <c r="B60" s="105" t="s">
        <v>181</v>
      </c>
      <c r="C60" s="106"/>
      <c r="D60" s="108">
        <v>0</v>
      </c>
      <c r="E60" s="107">
        <f t="shared" si="1"/>
        <v>26463109</v>
      </c>
      <c r="F60" s="108">
        <f t="shared" si="2"/>
        <v>0</v>
      </c>
      <c r="G60" s="142">
        <v>26463109</v>
      </c>
      <c r="H60" s="143" t="s">
        <v>213</v>
      </c>
      <c r="I60" s="147">
        <v>26463109</v>
      </c>
      <c r="J60" s="108">
        <v>0</v>
      </c>
      <c r="K60" s="141">
        <f t="shared" si="3"/>
        <v>26463109</v>
      </c>
    </row>
    <row r="61" spans="1:11" s="115" customFormat="1" ht="20.25" hidden="1" customHeight="1">
      <c r="A61" s="120" t="s">
        <v>182</v>
      </c>
      <c r="B61" s="113" t="s">
        <v>183</v>
      </c>
      <c r="C61" s="114"/>
      <c r="D61" s="108">
        <f>D59-D60</f>
        <v>0</v>
      </c>
      <c r="E61" s="107">
        <f t="shared" si="1"/>
        <v>46264164</v>
      </c>
      <c r="F61" s="108">
        <f t="shared" si="2"/>
        <v>0</v>
      </c>
      <c r="G61" s="142">
        <v>46264164</v>
      </c>
      <c r="H61" s="152" t="s">
        <v>214</v>
      </c>
      <c r="I61" s="140">
        <v>46264164</v>
      </c>
      <c r="J61" s="108">
        <v>72727273</v>
      </c>
      <c r="K61" s="141">
        <f t="shared" si="3"/>
        <v>-26463109</v>
      </c>
    </row>
    <row r="62" spans="1:11" s="103" customFormat="1" ht="32.25" hidden="1" customHeight="1">
      <c r="A62" s="111" t="s">
        <v>184</v>
      </c>
      <c r="B62" s="105" t="s">
        <v>185</v>
      </c>
      <c r="C62" s="106"/>
      <c r="D62" s="108">
        <f>D61+D58</f>
        <v>-3683038635</v>
      </c>
      <c r="E62" s="107">
        <f t="shared" si="1"/>
        <v>-1506553999</v>
      </c>
      <c r="F62" s="108">
        <f t="shared" si="2"/>
        <v>-5516549456</v>
      </c>
      <c r="G62" s="142">
        <v>-1294763516</v>
      </c>
      <c r="H62" s="152" t="s">
        <v>215</v>
      </c>
      <c r="I62" s="140">
        <v>-1294763516</v>
      </c>
      <c r="J62" s="108">
        <v>-1268300407</v>
      </c>
      <c r="K62" s="141">
        <f t="shared" si="3"/>
        <v>-26463109</v>
      </c>
    </row>
    <row r="63" spans="1:11" s="103" customFormat="1" ht="20.25" hidden="1" customHeight="1">
      <c r="A63" s="104" t="s">
        <v>186</v>
      </c>
      <c r="B63" s="105" t="s">
        <v>187</v>
      </c>
      <c r="C63" s="106" t="s">
        <v>188</v>
      </c>
      <c r="D63" s="108">
        <f>IF(D62&gt;0,ROUND(D62*25%,0),0)</f>
        <v>0</v>
      </c>
      <c r="E63" s="107">
        <f t="shared" si="1"/>
        <v>-26473810</v>
      </c>
      <c r="F63" s="108">
        <f t="shared" si="2"/>
        <v>0</v>
      </c>
      <c r="G63" s="142">
        <v>0</v>
      </c>
      <c r="H63" s="143" t="s">
        <v>216</v>
      </c>
      <c r="I63" s="144">
        <v>0</v>
      </c>
      <c r="J63" s="108">
        <v>26473810</v>
      </c>
      <c r="K63" s="141">
        <f t="shared" si="3"/>
        <v>-26473810</v>
      </c>
    </row>
    <row r="64" spans="1:11" s="103" customFormat="1" ht="20.25" hidden="1" customHeight="1">
      <c r="A64" s="104" t="s">
        <v>189</v>
      </c>
      <c r="B64" s="105" t="s">
        <v>190</v>
      </c>
      <c r="C64" s="106" t="s">
        <v>191</v>
      </c>
      <c r="D64" s="108"/>
      <c r="E64" s="107">
        <f t="shared" si="1"/>
        <v>0</v>
      </c>
      <c r="F64" s="108">
        <f t="shared" si="2"/>
        <v>0</v>
      </c>
      <c r="G64" s="142">
        <v>0</v>
      </c>
      <c r="H64" s="143" t="s">
        <v>217</v>
      </c>
      <c r="I64" s="144">
        <v>0</v>
      </c>
      <c r="J64" s="108">
        <v>0</v>
      </c>
      <c r="K64" s="141">
        <f t="shared" si="3"/>
        <v>0</v>
      </c>
    </row>
    <row r="65" spans="1:11" s="103" customFormat="1" ht="32.25" hidden="1" customHeight="1">
      <c r="A65" s="121" t="s">
        <v>192</v>
      </c>
      <c r="B65" s="122" t="s">
        <v>193</v>
      </c>
      <c r="C65" s="123"/>
      <c r="D65" s="124">
        <f>D62-D63+D64</f>
        <v>-3683038635</v>
      </c>
      <c r="E65" s="125">
        <f t="shared" si="1"/>
        <v>-1480080189</v>
      </c>
      <c r="F65" s="124">
        <f t="shared" si="2"/>
        <v>-5516549456</v>
      </c>
      <c r="G65" s="153">
        <v>-1294763516</v>
      </c>
      <c r="H65" s="152" t="s">
        <v>218</v>
      </c>
      <c r="I65" s="140">
        <v>-1294763516</v>
      </c>
      <c r="J65" s="124">
        <v>-1294774217</v>
      </c>
      <c r="K65" s="141">
        <f t="shared" si="3"/>
        <v>10701</v>
      </c>
    </row>
    <row r="66" spans="1:11" s="127" customFormat="1" ht="20.25" hidden="1" customHeight="1">
      <c r="A66" s="126"/>
      <c r="B66" s="126"/>
      <c r="C66" s="126"/>
      <c r="D66" s="126"/>
      <c r="E66" s="126"/>
      <c r="F66" s="126"/>
      <c r="G66" s="126"/>
      <c r="H66" s="103"/>
    </row>
    <row r="67" spans="1:11" ht="14.25" hidden="1" customHeight="1">
      <c r="H67" s="103"/>
    </row>
    <row r="68" spans="1:11" ht="24" hidden="1" customHeight="1">
      <c r="A68" s="128"/>
      <c r="E68" s="7" t="s">
        <v>139</v>
      </c>
      <c r="F68" s="7"/>
      <c r="G68" s="7"/>
      <c r="H68" s="103"/>
    </row>
    <row r="69" spans="1:11" ht="19.5" hidden="1" customHeight="1">
      <c r="A69" s="129" t="s">
        <v>194</v>
      </c>
      <c r="B69" s="130" t="s">
        <v>195</v>
      </c>
      <c r="C69" s="1"/>
      <c r="D69" s="1"/>
      <c r="E69" s="1"/>
      <c r="F69" s="129" t="s">
        <v>196</v>
      </c>
      <c r="G69" s="131"/>
      <c r="H69" s="103"/>
    </row>
    <row r="70" spans="1:11" ht="19.5" hidden="1" customHeight="1">
      <c r="H70" s="103"/>
    </row>
    <row r="71" spans="1:11" ht="19.5" hidden="1" customHeight="1">
      <c r="H71" s="103"/>
    </row>
    <row r="72" spans="1:11" ht="19.5" hidden="1" customHeight="1">
      <c r="H72" s="103"/>
    </row>
    <row r="73" spans="1:11" ht="19.5" hidden="1" customHeight="1"/>
    <row r="74" spans="1:11" ht="22.5" hidden="1" customHeight="1">
      <c r="A74" s="132" t="s">
        <v>197</v>
      </c>
      <c r="B74" s="133" t="s">
        <v>198</v>
      </c>
      <c r="C74" s="134"/>
      <c r="D74" s="134"/>
      <c r="E74" s="134"/>
      <c r="F74" s="132" t="s">
        <v>137</v>
      </c>
      <c r="G74" s="135"/>
    </row>
    <row r="75" spans="1:11" ht="18.75" customHeight="1">
      <c r="A75" s="1" t="s">
        <v>0</v>
      </c>
      <c r="B75" s="81"/>
      <c r="C75" s="82"/>
      <c r="D75" s="82"/>
      <c r="E75" s="83" t="s">
        <v>142</v>
      </c>
      <c r="F75" s="83"/>
      <c r="G75" s="83"/>
    </row>
    <row r="76" spans="1:11" ht="16.5" customHeight="1">
      <c r="A76" s="3" t="s">
        <v>2</v>
      </c>
      <c r="B76" s="82"/>
      <c r="C76" s="82"/>
      <c r="D76" s="82"/>
      <c r="E76" s="4" t="s">
        <v>3</v>
      </c>
      <c r="F76" s="4"/>
      <c r="G76" s="4"/>
      <c r="H76" s="84"/>
    </row>
    <row r="77" spans="1:11" ht="16.5" customHeight="1">
      <c r="A77" s="5"/>
      <c r="B77" s="81"/>
      <c r="E77" s="4" t="s">
        <v>4</v>
      </c>
      <c r="F77" s="4"/>
      <c r="G77" s="4"/>
      <c r="H77" s="84"/>
    </row>
    <row r="78" spans="1:11" ht="6" customHeight="1">
      <c r="A78" s="5"/>
      <c r="B78" s="81"/>
      <c r="E78" s="85"/>
      <c r="F78" s="85"/>
      <c r="G78" s="85"/>
      <c r="H78" s="84"/>
    </row>
    <row r="79" spans="1:11" ht="26.25" customHeight="1">
      <c r="A79" s="86" t="s">
        <v>143</v>
      </c>
      <c r="B79" s="86"/>
      <c r="C79" s="86"/>
      <c r="D79" s="86"/>
      <c r="E79" s="86"/>
      <c r="F79" s="86"/>
      <c r="G79" s="86"/>
    </row>
    <row r="80" spans="1:11" ht="23.25" customHeight="1">
      <c r="A80" s="136" t="s">
        <v>219</v>
      </c>
      <c r="B80" s="136"/>
      <c r="C80" s="136"/>
      <c r="D80" s="136"/>
      <c r="E80" s="136"/>
      <c r="F80" s="136"/>
      <c r="G80" s="136"/>
    </row>
    <row r="81" spans="1:11" ht="20.25" customHeight="1" thickBot="1">
      <c r="B81" s="81"/>
      <c r="F81" s="88"/>
      <c r="G81" s="89" t="s">
        <v>145</v>
      </c>
    </row>
    <row r="82" spans="1:11" ht="31.5" customHeight="1">
      <c r="A82" s="90" t="s">
        <v>125</v>
      </c>
      <c r="B82" s="91" t="s">
        <v>8</v>
      </c>
      <c r="C82" s="90" t="s">
        <v>146</v>
      </c>
      <c r="D82" s="137" t="s">
        <v>220</v>
      </c>
      <c r="E82" s="137"/>
      <c r="F82" s="90" t="s">
        <v>148</v>
      </c>
      <c r="G82" s="90"/>
    </row>
    <row r="83" spans="1:11" ht="21" customHeight="1">
      <c r="A83" s="93"/>
      <c r="B83" s="94"/>
      <c r="C83" s="93"/>
      <c r="D83" s="95" t="s">
        <v>149</v>
      </c>
      <c r="E83" s="95" t="s">
        <v>150</v>
      </c>
      <c r="F83" s="95" t="s">
        <v>149</v>
      </c>
      <c r="G83" s="95" t="s">
        <v>150</v>
      </c>
    </row>
    <row r="84" spans="1:11" ht="21" customHeight="1">
      <c r="A84" s="96">
        <v>1</v>
      </c>
      <c r="B84" s="97" t="s">
        <v>151</v>
      </c>
      <c r="C84" s="96">
        <v>3</v>
      </c>
      <c r="D84" s="96">
        <v>4</v>
      </c>
      <c r="E84" s="96">
        <v>5</v>
      </c>
      <c r="F84" s="96">
        <v>6</v>
      </c>
      <c r="G84" s="96">
        <v>7</v>
      </c>
    </row>
    <row r="85" spans="1:11" s="103" customFormat="1" ht="20.25" customHeight="1">
      <c r="A85" s="98" t="s">
        <v>152</v>
      </c>
      <c r="B85" s="99" t="s">
        <v>153</v>
      </c>
      <c r="C85" s="100" t="s">
        <v>154</v>
      </c>
      <c r="D85" s="101">
        <v>39367449423</v>
      </c>
      <c r="E85" s="101">
        <v>37613464154</v>
      </c>
      <c r="F85" s="102">
        <f>D85+F48</f>
        <v>152824533354</v>
      </c>
      <c r="G85" s="102">
        <v>140211463920</v>
      </c>
      <c r="H85"/>
      <c r="I85"/>
      <c r="J85"/>
      <c r="K85"/>
    </row>
    <row r="86" spans="1:11" s="103" customFormat="1" ht="20.25" customHeight="1">
      <c r="A86" s="104" t="s">
        <v>155</v>
      </c>
      <c r="B86" s="105" t="s">
        <v>156</v>
      </c>
      <c r="C86" s="106"/>
      <c r="D86" s="107"/>
      <c r="E86" s="107"/>
      <c r="F86" s="108">
        <f t="shared" ref="F86:F101" si="4">D86+F49</f>
        <v>0</v>
      </c>
      <c r="G86" s="108">
        <v>0</v>
      </c>
      <c r="H86"/>
      <c r="I86"/>
      <c r="J86"/>
      <c r="K86"/>
    </row>
    <row r="87" spans="1:11" s="103" customFormat="1" ht="32.25" customHeight="1">
      <c r="A87" s="110" t="s">
        <v>157</v>
      </c>
      <c r="B87" s="105" t="s">
        <v>158</v>
      </c>
      <c r="C87" s="106"/>
      <c r="D87" s="108">
        <f>D85-D86</f>
        <v>39367449423</v>
      </c>
      <c r="E87" s="107">
        <v>37613464154</v>
      </c>
      <c r="F87" s="108">
        <f t="shared" si="4"/>
        <v>152824533354</v>
      </c>
      <c r="G87" s="108">
        <v>140211463920</v>
      </c>
      <c r="H87"/>
      <c r="I87"/>
      <c r="J87"/>
      <c r="K87"/>
    </row>
    <row r="88" spans="1:11" s="103" customFormat="1" ht="20.25" customHeight="1">
      <c r="A88" s="104" t="s">
        <v>159</v>
      </c>
      <c r="B88" s="105" t="s">
        <v>160</v>
      </c>
      <c r="C88" s="106" t="s">
        <v>161</v>
      </c>
      <c r="D88" s="107">
        <v>37071228407</v>
      </c>
      <c r="E88" s="107">
        <v>33284030363</v>
      </c>
      <c r="F88" s="108">
        <f t="shared" si="4"/>
        <v>140165755160</v>
      </c>
      <c r="G88" s="108">
        <v>121622444295</v>
      </c>
      <c r="H88"/>
      <c r="I88"/>
      <c r="J88"/>
      <c r="K88"/>
    </row>
    <row r="89" spans="1:11" s="103" customFormat="1" ht="32.25" customHeight="1">
      <c r="A89" s="111" t="s">
        <v>162</v>
      </c>
      <c r="B89" s="105" t="s">
        <v>163</v>
      </c>
      <c r="C89" s="106"/>
      <c r="D89" s="108">
        <f>D87-D88</f>
        <v>2296221016</v>
      </c>
      <c r="E89" s="107">
        <v>4329433791</v>
      </c>
      <c r="F89" s="108">
        <f t="shared" si="4"/>
        <v>12658778194</v>
      </c>
      <c r="G89" s="108">
        <v>18589019625</v>
      </c>
      <c r="H89"/>
      <c r="I89"/>
      <c r="J89"/>
      <c r="K89"/>
    </row>
    <row r="90" spans="1:11" s="103" customFormat="1" ht="20.25" customHeight="1">
      <c r="A90" s="104" t="s">
        <v>164</v>
      </c>
      <c r="B90" s="105" t="s">
        <v>165</v>
      </c>
      <c r="C90" s="106" t="s">
        <v>166</v>
      </c>
      <c r="D90" s="107">
        <v>1080563</v>
      </c>
      <c r="E90" s="107">
        <v>5238390</v>
      </c>
      <c r="F90" s="108">
        <f t="shared" si="4"/>
        <v>8569112</v>
      </c>
      <c r="G90" s="108">
        <v>31576007</v>
      </c>
      <c r="H90"/>
      <c r="I90"/>
      <c r="J90"/>
      <c r="K90"/>
    </row>
    <row r="91" spans="1:11" s="115" customFormat="1" ht="20.25" customHeight="1">
      <c r="A91" s="112" t="s">
        <v>167</v>
      </c>
      <c r="B91" s="113" t="s">
        <v>168</v>
      </c>
      <c r="C91" s="114" t="s">
        <v>169</v>
      </c>
      <c r="D91" s="107">
        <v>4903137291</v>
      </c>
      <c r="E91" s="107">
        <v>5396491692</v>
      </c>
      <c r="F91" s="108">
        <f t="shared" si="4"/>
        <v>16833898635</v>
      </c>
      <c r="G91" s="108">
        <v>16130999532</v>
      </c>
      <c r="H91"/>
      <c r="I91"/>
      <c r="J91"/>
      <c r="K91"/>
    </row>
    <row r="92" spans="1:11" s="115" customFormat="1" ht="20.25" customHeight="1">
      <c r="A92" s="116" t="s">
        <v>170</v>
      </c>
      <c r="B92" s="113" t="s">
        <v>171</v>
      </c>
      <c r="C92" s="114"/>
      <c r="D92" s="118">
        <v>4892819567</v>
      </c>
      <c r="E92" s="118">
        <v>5396491692</v>
      </c>
      <c r="F92" s="117">
        <f t="shared" si="4"/>
        <v>16823580911</v>
      </c>
      <c r="G92" s="117">
        <v>16130999532</v>
      </c>
      <c r="H92"/>
      <c r="I92"/>
      <c r="J92"/>
      <c r="K92"/>
    </row>
    <row r="93" spans="1:11" s="103" customFormat="1" ht="20.25" customHeight="1">
      <c r="A93" s="119" t="s">
        <v>172</v>
      </c>
      <c r="B93" s="105" t="s">
        <v>173</v>
      </c>
      <c r="C93" s="106"/>
      <c r="D93" s="108">
        <v>0</v>
      </c>
      <c r="E93" s="107">
        <v>0</v>
      </c>
      <c r="F93" s="108">
        <f t="shared" si="4"/>
        <v>0</v>
      </c>
      <c r="G93" s="108">
        <v>0</v>
      </c>
      <c r="H93"/>
      <c r="I93"/>
      <c r="J93"/>
      <c r="K93"/>
    </row>
    <row r="94" spans="1:11" s="103" customFormat="1" ht="20.25" customHeight="1">
      <c r="A94" s="111" t="s">
        <v>174</v>
      </c>
      <c r="B94" s="105" t="s">
        <v>175</v>
      </c>
      <c r="C94" s="106"/>
      <c r="D94" s="107">
        <v>1724199724</v>
      </c>
      <c r="E94" s="107">
        <v>1237014779</v>
      </c>
      <c r="F94" s="108">
        <f t="shared" si="4"/>
        <v>5680033563</v>
      </c>
      <c r="G94" s="108">
        <v>6129458070</v>
      </c>
      <c r="H94"/>
      <c r="I94"/>
      <c r="J94"/>
      <c r="K94"/>
    </row>
    <row r="95" spans="1:11" s="103" customFormat="1" ht="32.25" customHeight="1">
      <c r="A95" s="111" t="s">
        <v>176</v>
      </c>
      <c r="B95" s="105" t="s">
        <v>177</v>
      </c>
      <c r="C95" s="106"/>
      <c r="D95" s="108">
        <f>D89+D90-D91-D93-D94</f>
        <v>-4330035436</v>
      </c>
      <c r="E95" s="107">
        <v>-2298834290</v>
      </c>
      <c r="F95" s="108">
        <f t="shared" si="4"/>
        <v>-9846584892</v>
      </c>
      <c r="G95" s="108">
        <v>-3639861970</v>
      </c>
      <c r="H95"/>
      <c r="I95"/>
      <c r="J95"/>
      <c r="K95"/>
    </row>
    <row r="96" spans="1:11" s="103" customFormat="1" ht="20.25" customHeight="1">
      <c r="A96" s="104" t="s">
        <v>178</v>
      </c>
      <c r="B96" s="105" t="s">
        <v>179</v>
      </c>
      <c r="C96" s="106"/>
      <c r="D96" s="107">
        <v>686400000</v>
      </c>
      <c r="E96" s="107">
        <v>0</v>
      </c>
      <c r="F96" s="108">
        <f t="shared" si="4"/>
        <v>686400000</v>
      </c>
      <c r="G96" s="108">
        <v>72727273</v>
      </c>
      <c r="H96"/>
      <c r="I96"/>
      <c r="J96"/>
      <c r="K96"/>
    </row>
    <row r="97" spans="1:11" s="103" customFormat="1" ht="20.25" customHeight="1">
      <c r="A97" s="111" t="s">
        <v>180</v>
      </c>
      <c r="B97" s="105" t="s">
        <v>181</v>
      </c>
      <c r="C97" s="106"/>
      <c r="D97" s="107">
        <v>316514137</v>
      </c>
      <c r="E97" s="107">
        <v>26463109</v>
      </c>
      <c r="F97" s="108">
        <f t="shared" si="4"/>
        <v>316514137</v>
      </c>
      <c r="G97" s="108">
        <v>26463109</v>
      </c>
      <c r="H97"/>
      <c r="I97"/>
      <c r="J97"/>
      <c r="K97"/>
    </row>
    <row r="98" spans="1:11" s="115" customFormat="1" ht="20.25" customHeight="1">
      <c r="A98" s="120" t="s">
        <v>182</v>
      </c>
      <c r="B98" s="113" t="s">
        <v>183</v>
      </c>
      <c r="C98" s="114"/>
      <c r="D98" s="108">
        <f>D96-D97</f>
        <v>369885863</v>
      </c>
      <c r="E98" s="107">
        <v>-26463109</v>
      </c>
      <c r="F98" s="108">
        <f t="shared" si="4"/>
        <v>369885863</v>
      </c>
      <c r="G98" s="108">
        <v>46264164</v>
      </c>
      <c r="H98"/>
      <c r="I98"/>
      <c r="J98"/>
      <c r="K98"/>
    </row>
    <row r="99" spans="1:11" s="103" customFormat="1" ht="32.25" customHeight="1">
      <c r="A99" s="111" t="s">
        <v>184</v>
      </c>
      <c r="B99" s="105" t="s">
        <v>185</v>
      </c>
      <c r="C99" s="106"/>
      <c r="D99" s="108">
        <f>D98+D95</f>
        <v>-3960149573</v>
      </c>
      <c r="E99" s="107">
        <v>-2325297399</v>
      </c>
      <c r="F99" s="108">
        <f t="shared" si="4"/>
        <v>-9476699029</v>
      </c>
      <c r="G99" s="108">
        <v>-3593597806</v>
      </c>
      <c r="H99"/>
      <c r="I99"/>
      <c r="J99"/>
      <c r="K99"/>
    </row>
    <row r="100" spans="1:11" s="103" customFormat="1" ht="20.25" customHeight="1">
      <c r="A100" s="104" t="s">
        <v>186</v>
      </c>
      <c r="B100" s="105" t="s">
        <v>187</v>
      </c>
      <c r="C100" s="106" t="s">
        <v>188</v>
      </c>
      <c r="D100" s="108">
        <f>IF(D99&gt;0,ROUND(D99*25%,0),0)</f>
        <v>0</v>
      </c>
      <c r="E100" s="107">
        <v>-26473810</v>
      </c>
      <c r="F100" s="108">
        <f t="shared" si="4"/>
        <v>0</v>
      </c>
      <c r="G100" s="108">
        <v>0</v>
      </c>
      <c r="H100"/>
      <c r="I100"/>
      <c r="J100"/>
      <c r="K100"/>
    </row>
    <row r="101" spans="1:11" s="103" customFormat="1" ht="20.25" customHeight="1">
      <c r="A101" s="104" t="s">
        <v>189</v>
      </c>
      <c r="B101" s="105" t="s">
        <v>190</v>
      </c>
      <c r="C101" s="106" t="s">
        <v>191</v>
      </c>
      <c r="D101" s="108"/>
      <c r="E101" s="107"/>
      <c r="F101" s="108">
        <f t="shared" si="4"/>
        <v>0</v>
      </c>
      <c r="G101" s="108">
        <v>0</v>
      </c>
      <c r="H101"/>
      <c r="I101"/>
      <c r="J101"/>
      <c r="K101"/>
    </row>
    <row r="102" spans="1:11" s="103" customFormat="1" ht="32.25" customHeight="1">
      <c r="A102" s="121" t="s">
        <v>192</v>
      </c>
      <c r="B102" s="122" t="s">
        <v>193</v>
      </c>
      <c r="C102" s="123"/>
      <c r="D102" s="124">
        <f>D99-D100+D101</f>
        <v>-3960149573</v>
      </c>
      <c r="E102" s="125">
        <v>-2298823589</v>
      </c>
      <c r="F102" s="124">
        <f>D102+F65</f>
        <v>-9476699029</v>
      </c>
      <c r="G102" s="124">
        <v>-3593597806</v>
      </c>
      <c r="H102" s="58"/>
      <c r="I102"/>
      <c r="J102"/>
      <c r="K102"/>
    </row>
    <row r="103" spans="1:11" s="127" customFormat="1" ht="20.25" customHeight="1">
      <c r="A103" s="126"/>
      <c r="B103" s="126"/>
      <c r="C103" s="126"/>
      <c r="D103" s="126"/>
      <c r="E103" s="126"/>
      <c r="F103" s="126"/>
      <c r="G103" s="126"/>
      <c r="H103"/>
      <c r="I103"/>
      <c r="J103"/>
      <c r="K103"/>
    </row>
    <row r="104" spans="1:11" ht="14.25" customHeight="1">
      <c r="H104" s="103"/>
    </row>
    <row r="105" spans="1:11" ht="24" customHeight="1">
      <c r="A105" s="128"/>
      <c r="E105" s="7" t="s">
        <v>141</v>
      </c>
      <c r="F105" s="7"/>
      <c r="G105" s="7"/>
      <c r="H105" s="103"/>
    </row>
    <row r="106" spans="1:11" ht="19.5" customHeight="1">
      <c r="A106" s="129" t="s">
        <v>194</v>
      </c>
      <c r="B106" s="130" t="s">
        <v>195</v>
      </c>
      <c r="C106" s="1"/>
      <c r="D106" s="1"/>
      <c r="E106" s="1"/>
      <c r="F106" s="129" t="s">
        <v>196</v>
      </c>
      <c r="G106" s="131"/>
      <c r="H106" s="103"/>
    </row>
    <row r="107" spans="1:11" ht="19.5" customHeight="1">
      <c r="H107" s="103"/>
    </row>
    <row r="108" spans="1:11" ht="19.5" customHeight="1">
      <c r="H108" s="103"/>
    </row>
    <row r="109" spans="1:11" ht="19.5" customHeight="1">
      <c r="H109" s="103"/>
    </row>
    <row r="110" spans="1:11" ht="19.5" customHeight="1"/>
    <row r="111" spans="1:11" ht="22.5" customHeight="1">
      <c r="A111" s="132" t="s">
        <v>197</v>
      </c>
      <c r="B111" s="133" t="s">
        <v>198</v>
      </c>
      <c r="C111" s="134"/>
      <c r="D111" s="134"/>
      <c r="E111" s="134"/>
      <c r="F111" s="132" t="s">
        <v>137</v>
      </c>
      <c r="G111" s="135"/>
    </row>
  </sheetData>
  <mergeCells count="33">
    <mergeCell ref="E105:G105"/>
    <mergeCell ref="E75:G75"/>
    <mergeCell ref="E76:G76"/>
    <mergeCell ref="E77:G77"/>
    <mergeCell ref="A79:G79"/>
    <mergeCell ref="A80:G80"/>
    <mergeCell ref="A82:A83"/>
    <mergeCell ref="B82:B83"/>
    <mergeCell ref="C82:C83"/>
    <mergeCell ref="D82:E82"/>
    <mergeCell ref="F82:G82"/>
    <mergeCell ref="A45:A46"/>
    <mergeCell ref="B45:B46"/>
    <mergeCell ref="C45:C46"/>
    <mergeCell ref="D45:E45"/>
    <mergeCell ref="F45:G45"/>
    <mergeCell ref="E68:G68"/>
    <mergeCell ref="E31:G31"/>
    <mergeCell ref="E38:G38"/>
    <mergeCell ref="E39:G39"/>
    <mergeCell ref="E40:G40"/>
    <mergeCell ref="A42:G42"/>
    <mergeCell ref="A43:G43"/>
    <mergeCell ref="E1:G1"/>
    <mergeCell ref="E2:G2"/>
    <mergeCell ref="E3:G3"/>
    <mergeCell ref="A5:G5"/>
    <mergeCell ref="A6:G6"/>
    <mergeCell ref="A8:A9"/>
    <mergeCell ref="B8:B9"/>
    <mergeCell ref="C8:C9"/>
    <mergeCell ref="D8:E8"/>
    <mergeCell ref="F8:G8"/>
  </mergeCells>
  <pageMargins left="0.56000000000000005" right="0.19" top="0.66" bottom="0.32" header="0.39" footer="0.19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EM153"/>
  <sheetViews>
    <sheetView showZeros="0" view="pageBreakPreview" topLeftCell="A154" workbookViewId="0">
      <selection activeCell="A102" sqref="A1:XFD102"/>
    </sheetView>
  </sheetViews>
  <sheetFormatPr defaultRowHeight="15"/>
  <cols>
    <col min="1" max="1" width="43.25" customWidth="1"/>
    <col min="2" max="2" width="5.5" customWidth="1"/>
    <col min="3" max="3" width="7.375" customWidth="1"/>
    <col min="4" max="4" width="6.125" style="156" hidden="1" customWidth="1"/>
    <col min="5" max="6" width="11" style="156" hidden="1" customWidth="1"/>
    <col min="7" max="8" width="10" style="156" hidden="1" customWidth="1"/>
    <col min="9" max="9" width="5" style="156" hidden="1" customWidth="1"/>
    <col min="10" max="10" width="11.5" style="156" hidden="1" customWidth="1"/>
    <col min="11" max="11" width="12.125" style="156" hidden="1" customWidth="1"/>
    <col min="12" max="13" width="10" style="156" hidden="1" customWidth="1"/>
    <col min="14" max="14" width="6.5" style="156" hidden="1" customWidth="1"/>
    <col min="15" max="15" width="12" style="156" hidden="1" customWidth="1"/>
    <col min="16" max="16" width="12.5" style="156" hidden="1" customWidth="1"/>
    <col min="17" max="17" width="9.375" style="156" hidden="1" customWidth="1"/>
    <col min="18" max="18" width="11.125" style="156" hidden="1" customWidth="1"/>
    <col min="19" max="19" width="5.75" style="156" hidden="1" customWidth="1"/>
    <col min="20" max="20" width="10.25" style="156" hidden="1" customWidth="1"/>
    <col min="21" max="21" width="10.625" style="156" hidden="1" customWidth="1"/>
    <col min="22" max="22" width="11.5" style="156" hidden="1" customWidth="1"/>
    <col min="23" max="23" width="11" style="156" hidden="1" customWidth="1"/>
    <col min="24" max="24" width="16.125" customWidth="1"/>
    <col min="25" max="25" width="16.875" customWidth="1"/>
    <col min="26" max="26" width="15.5" customWidth="1"/>
    <col min="27" max="27" width="16.875" customWidth="1"/>
    <col min="28" max="28" width="13.5" customWidth="1"/>
    <col min="29" max="29" width="14.625" customWidth="1"/>
    <col min="30" max="30" width="15.125" bestFit="1" customWidth="1"/>
  </cols>
  <sheetData>
    <row r="1" spans="1:143" s="155" customFormat="1" ht="18" hidden="1" customHeight="1">
      <c r="A1" s="1" t="s">
        <v>0</v>
      </c>
      <c r="B1" s="81"/>
      <c r="C1" s="154" t="s">
        <v>221</v>
      </c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</row>
    <row r="2" spans="1:143" s="155" customFormat="1" ht="16.5" hidden="1" customHeight="1">
      <c r="A2" s="3" t="s">
        <v>2</v>
      </c>
      <c r="B2" s="82"/>
      <c r="C2" s="4" t="s">
        <v>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143" s="155" customFormat="1" ht="19.5" hidden="1" customHeight="1">
      <c r="A3"/>
      <c r="B3" s="81"/>
      <c r="C3" s="4" t="s">
        <v>4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143" s="155" customFormat="1" ht="13.5" hidden="1" customHeight="1">
      <c r="A4"/>
      <c r="B4" s="81"/>
      <c r="C4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/>
      <c r="Y4"/>
    </row>
    <row r="5" spans="1:143" s="155" customFormat="1" ht="28.5" hidden="1" customHeight="1">
      <c r="A5" s="157" t="s">
        <v>222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</row>
    <row r="6" spans="1:143" s="155" customFormat="1" ht="21" hidden="1" customHeight="1">
      <c r="A6" s="158" t="s">
        <v>223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</row>
    <row r="7" spans="1:143" s="155" customFormat="1" ht="28.5" hidden="1" customHeight="1" thickBot="1">
      <c r="A7"/>
      <c r="B7" s="81"/>
      <c r="C7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9" t="s">
        <v>145</v>
      </c>
      <c r="Y7" s="159"/>
      <c r="Z7" s="160"/>
      <c r="AA7" s="161"/>
      <c r="AB7" s="160"/>
      <c r="AC7" s="160"/>
    </row>
    <row r="8" spans="1:143" s="168" customFormat="1" ht="36" hidden="1" customHeight="1" thickTop="1">
      <c r="A8" s="162" t="s">
        <v>125</v>
      </c>
      <c r="B8" s="163" t="s">
        <v>224</v>
      </c>
      <c r="C8" s="164" t="s">
        <v>9</v>
      </c>
      <c r="D8" s="165" t="s">
        <v>225</v>
      </c>
      <c r="E8" s="165"/>
      <c r="F8" s="165"/>
      <c r="G8" s="165"/>
      <c r="H8" s="165"/>
      <c r="I8" s="166" t="s">
        <v>226</v>
      </c>
      <c r="J8" s="166"/>
      <c r="K8" s="166"/>
      <c r="L8" s="166"/>
      <c r="M8" s="166"/>
      <c r="N8" s="166" t="s">
        <v>227</v>
      </c>
      <c r="O8" s="166"/>
      <c r="P8" s="166"/>
      <c r="Q8" s="166"/>
      <c r="R8" s="166"/>
      <c r="S8" s="166" t="s">
        <v>228</v>
      </c>
      <c r="T8" s="166"/>
      <c r="U8" s="166"/>
      <c r="V8" s="166"/>
      <c r="W8" s="166"/>
      <c r="X8" s="62" t="s">
        <v>229</v>
      </c>
      <c r="Y8" s="167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  <c r="DQ8" s="160"/>
      <c r="DR8" s="160"/>
      <c r="DS8" s="160"/>
      <c r="DT8" s="160"/>
      <c r="DU8" s="160"/>
      <c r="DV8" s="160"/>
      <c r="DW8" s="160"/>
      <c r="DX8" s="160"/>
      <c r="DY8" s="160"/>
      <c r="DZ8" s="160"/>
      <c r="EA8" s="160"/>
      <c r="EB8" s="160"/>
      <c r="EC8" s="160"/>
      <c r="ED8" s="160"/>
      <c r="EE8" s="160"/>
      <c r="EF8" s="160"/>
      <c r="EG8" s="160"/>
      <c r="EH8" s="160"/>
      <c r="EI8" s="160"/>
      <c r="EJ8" s="160"/>
      <c r="EK8" s="160"/>
      <c r="EL8" s="160"/>
      <c r="EM8" s="160"/>
    </row>
    <row r="9" spans="1:143" s="168" customFormat="1" ht="21.75" hidden="1" customHeight="1">
      <c r="A9" s="169"/>
      <c r="B9" s="170"/>
      <c r="C9" s="93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2" t="s">
        <v>149</v>
      </c>
      <c r="Y9" s="173" t="s">
        <v>150</v>
      </c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  <c r="DQ9" s="160"/>
      <c r="DR9" s="160"/>
      <c r="DS9" s="160"/>
      <c r="DT9" s="160"/>
      <c r="DU9" s="160"/>
      <c r="DV9" s="160"/>
      <c r="DW9" s="160"/>
      <c r="DX9" s="160"/>
      <c r="DY9" s="160"/>
      <c r="DZ9" s="160"/>
      <c r="EA9" s="160"/>
      <c r="EB9" s="160"/>
      <c r="EC9" s="160"/>
      <c r="ED9" s="160"/>
      <c r="EE9" s="160"/>
      <c r="EF9" s="160"/>
      <c r="EG9" s="160"/>
      <c r="EH9" s="160"/>
      <c r="EI9" s="160"/>
      <c r="EJ9" s="160"/>
      <c r="EK9" s="160"/>
      <c r="EL9" s="160"/>
      <c r="EM9" s="160"/>
    </row>
    <row r="10" spans="1:143" s="168" customFormat="1" ht="19.5" hidden="1" customHeight="1">
      <c r="A10" s="174">
        <v>1</v>
      </c>
      <c r="B10" s="97" t="s">
        <v>151</v>
      </c>
      <c r="C10" s="96">
        <v>3</v>
      </c>
      <c r="E10" s="175" t="s">
        <v>230</v>
      </c>
      <c r="F10" s="176"/>
      <c r="G10" s="177" t="s">
        <v>231</v>
      </c>
      <c r="H10" s="177"/>
      <c r="J10" s="175" t="s">
        <v>230</v>
      </c>
      <c r="K10" s="176"/>
      <c r="L10" s="177" t="s">
        <v>231</v>
      </c>
      <c r="M10" s="177"/>
      <c r="O10" s="175" t="s">
        <v>230</v>
      </c>
      <c r="P10" s="176"/>
      <c r="Q10" s="177" t="s">
        <v>231</v>
      </c>
      <c r="R10" s="177"/>
      <c r="T10" s="175" t="s">
        <v>230</v>
      </c>
      <c r="U10" s="176"/>
      <c r="V10" s="177" t="s">
        <v>231</v>
      </c>
      <c r="W10" s="177"/>
      <c r="X10" s="96">
        <v>4</v>
      </c>
      <c r="Y10" s="178">
        <v>5</v>
      </c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  <c r="DQ10" s="160"/>
      <c r="DR10" s="160"/>
      <c r="DS10" s="160"/>
      <c r="DT10" s="160"/>
      <c r="DU10" s="160"/>
      <c r="DV10" s="160"/>
      <c r="DW10" s="160"/>
      <c r="DX10" s="160"/>
      <c r="DY10" s="160"/>
      <c r="DZ10" s="160"/>
      <c r="EA10" s="160"/>
      <c r="EB10" s="160"/>
      <c r="EC10" s="160"/>
      <c r="ED10" s="160"/>
      <c r="EE10" s="160"/>
      <c r="EF10" s="160"/>
      <c r="EG10" s="160"/>
      <c r="EH10" s="160"/>
      <c r="EI10" s="160"/>
      <c r="EJ10" s="160"/>
      <c r="EK10" s="160"/>
      <c r="EL10" s="160"/>
      <c r="EM10" s="160"/>
    </row>
    <row r="11" spans="1:143" s="168" customFormat="1" ht="22.5" hidden="1" customHeight="1">
      <c r="A11" s="179" t="s">
        <v>232</v>
      </c>
      <c r="B11" s="180"/>
      <c r="C11" s="181"/>
      <c r="D11" s="182" t="s">
        <v>233</v>
      </c>
      <c r="E11" s="183" t="s">
        <v>234</v>
      </c>
      <c r="F11" s="183" t="s">
        <v>235</v>
      </c>
      <c r="G11" s="183" t="s">
        <v>236</v>
      </c>
      <c r="H11" s="183" t="s">
        <v>237</v>
      </c>
      <c r="I11" s="182" t="s">
        <v>233</v>
      </c>
      <c r="J11" s="183" t="s">
        <v>234</v>
      </c>
      <c r="K11" s="183" t="s">
        <v>235</v>
      </c>
      <c r="L11" s="183" t="s">
        <v>236</v>
      </c>
      <c r="M11" s="183" t="s">
        <v>237</v>
      </c>
      <c r="N11" s="182" t="s">
        <v>233</v>
      </c>
      <c r="O11" s="183" t="s">
        <v>234</v>
      </c>
      <c r="P11" s="183" t="s">
        <v>235</v>
      </c>
      <c r="Q11" s="183" t="s">
        <v>236</v>
      </c>
      <c r="R11" s="183" t="s">
        <v>237</v>
      </c>
      <c r="S11" s="182" t="s">
        <v>233</v>
      </c>
      <c r="T11" s="183" t="s">
        <v>234</v>
      </c>
      <c r="U11" s="183" t="s">
        <v>235</v>
      </c>
      <c r="V11" s="183" t="s">
        <v>236</v>
      </c>
      <c r="W11" s="183" t="s">
        <v>237</v>
      </c>
      <c r="X11" s="184"/>
      <c r="Y11" s="185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  <c r="DO11" s="160"/>
      <c r="DP11" s="160"/>
      <c r="DQ11" s="160"/>
      <c r="DR11" s="160"/>
      <c r="DS11" s="160"/>
      <c r="DT11" s="160"/>
      <c r="DU11" s="160"/>
      <c r="DV11" s="160"/>
      <c r="DW11" s="160"/>
      <c r="DX11" s="160"/>
      <c r="DY11" s="160"/>
      <c r="DZ11" s="160"/>
      <c r="EA11" s="160"/>
      <c r="EB11" s="160"/>
      <c r="EC11" s="160"/>
      <c r="ED11" s="160"/>
      <c r="EE11" s="160"/>
      <c r="EF11" s="160"/>
      <c r="EG11" s="160"/>
      <c r="EH11" s="160"/>
      <c r="EI11" s="160"/>
      <c r="EJ11" s="160"/>
      <c r="EK11" s="160"/>
      <c r="EL11" s="160"/>
      <c r="EM11" s="160"/>
    </row>
    <row r="12" spans="1:143" s="204" customFormat="1" ht="20.25" hidden="1" customHeight="1">
      <c r="A12" s="186" t="s">
        <v>238</v>
      </c>
      <c r="B12" s="187" t="s">
        <v>153</v>
      </c>
      <c r="C12" s="188"/>
      <c r="D12" s="189" t="s">
        <v>239</v>
      </c>
      <c r="E12" s="190">
        <v>1800000000</v>
      </c>
      <c r="F12" s="190">
        <v>1044500</v>
      </c>
      <c r="G12" s="191">
        <f>E13</f>
        <v>0</v>
      </c>
      <c r="H12" s="192"/>
      <c r="I12" s="193" t="s">
        <v>239</v>
      </c>
      <c r="J12" s="190">
        <v>1044500</v>
      </c>
      <c r="K12" s="190">
        <v>900000000</v>
      </c>
      <c r="L12" s="194">
        <f>J13</f>
        <v>33589837588</v>
      </c>
      <c r="M12" s="195"/>
      <c r="N12" s="196" t="s">
        <v>240</v>
      </c>
      <c r="O12" s="190">
        <v>32423579304</v>
      </c>
      <c r="P12" s="190">
        <v>0</v>
      </c>
      <c r="Q12" s="195"/>
      <c r="R12" s="195"/>
      <c r="S12" s="197" t="s">
        <v>240</v>
      </c>
      <c r="T12" s="198">
        <v>134709348</v>
      </c>
      <c r="U12" s="199">
        <v>0</v>
      </c>
      <c r="V12" s="195"/>
      <c r="W12" s="194"/>
      <c r="X12" s="200">
        <f>V12+Q12+L12+G12</f>
        <v>33589837588</v>
      </c>
      <c r="Y12" s="201">
        <v>66355462275</v>
      </c>
      <c r="Z12" s="59"/>
      <c r="AA12" s="202"/>
      <c r="AB12" s="59"/>
      <c r="AC12" s="59"/>
      <c r="AD12" s="203"/>
      <c r="AE12" s="203"/>
      <c r="AF12" s="203"/>
      <c r="AG12" s="203"/>
      <c r="AH12" s="203"/>
    </row>
    <row r="13" spans="1:143" s="219" customFormat="1" ht="20.25" hidden="1" customHeight="1">
      <c r="A13" s="205" t="s">
        <v>241</v>
      </c>
      <c r="B13" s="206" t="s">
        <v>242</v>
      </c>
      <c r="C13" s="207"/>
      <c r="D13" s="189" t="s">
        <v>243</v>
      </c>
      <c r="E13" s="208">
        <v>0</v>
      </c>
      <c r="F13" s="208">
        <v>3305420</v>
      </c>
      <c r="G13" s="209"/>
      <c r="H13" s="210">
        <f>F13+F14+F15+F16+F23</f>
        <v>1813069223</v>
      </c>
      <c r="I13" s="193" t="s">
        <v>244</v>
      </c>
      <c r="J13" s="211">
        <v>33589837588</v>
      </c>
      <c r="K13" s="211">
        <v>0</v>
      </c>
      <c r="L13" s="209"/>
      <c r="M13" s="210">
        <f>K14+K15+K16+K18+K29</f>
        <v>1378633141</v>
      </c>
      <c r="N13" s="196" t="s">
        <v>239</v>
      </c>
      <c r="O13" s="190">
        <v>0</v>
      </c>
      <c r="P13" s="190">
        <v>900000000</v>
      </c>
      <c r="Q13" s="209"/>
      <c r="R13" s="210">
        <f>P14+P15+P16+P17</f>
        <v>31603221965</v>
      </c>
      <c r="S13" s="212"/>
      <c r="T13" s="213"/>
      <c r="U13" s="213"/>
      <c r="V13" s="209"/>
      <c r="W13" s="210"/>
      <c r="X13" s="214">
        <f>-(W13+R13+M13+H13)-X14</f>
        <v>-29406990154</v>
      </c>
      <c r="Y13" s="215">
        <v>-61391523939</v>
      </c>
      <c r="Z13" s="59"/>
      <c r="AA13" s="216"/>
      <c r="AB13" s="217"/>
      <c r="AC13" s="217"/>
      <c r="AD13" s="218"/>
      <c r="AE13" s="218"/>
      <c r="AF13" s="218"/>
      <c r="AG13" s="218"/>
      <c r="AH13" s="218"/>
    </row>
    <row r="14" spans="1:143" s="230" customFormat="1" ht="20.25" hidden="1" customHeight="1">
      <c r="A14" s="220" t="s">
        <v>245</v>
      </c>
      <c r="B14" s="221" t="s">
        <v>156</v>
      </c>
      <c r="C14" s="222"/>
      <c r="D14" s="189" t="s">
        <v>246</v>
      </c>
      <c r="E14" s="208">
        <v>30000000</v>
      </c>
      <c r="F14" s="208">
        <v>1493088867</v>
      </c>
      <c r="G14" s="209"/>
      <c r="H14" s="209"/>
      <c r="I14" s="193" t="s">
        <v>243</v>
      </c>
      <c r="J14" s="211">
        <v>0</v>
      </c>
      <c r="K14" s="211">
        <v>3388003</v>
      </c>
      <c r="L14" s="209"/>
      <c r="M14" s="209"/>
      <c r="N14" s="223" t="s">
        <v>243</v>
      </c>
      <c r="O14" s="224">
        <v>0</v>
      </c>
      <c r="P14" s="224">
        <v>2540214</v>
      </c>
      <c r="Q14" s="209"/>
      <c r="R14" s="209"/>
      <c r="S14" s="225"/>
      <c r="T14" s="226"/>
      <c r="U14" s="226"/>
      <c r="V14" s="209"/>
      <c r="W14" s="209"/>
      <c r="X14" s="214">
        <v>-5387934175</v>
      </c>
      <c r="Y14" s="215">
        <v>-5623669098</v>
      </c>
      <c r="Z14" s="227">
        <v>27762639280</v>
      </c>
      <c r="AA14" s="228"/>
      <c r="AB14" s="229"/>
      <c r="AC14" s="229"/>
      <c r="AD14" s="229"/>
      <c r="AE14" s="229"/>
      <c r="AF14" s="229"/>
      <c r="AG14" s="229"/>
      <c r="AH14" s="229"/>
    </row>
    <row r="15" spans="1:143" s="233" customFormat="1" ht="20.25" hidden="1" customHeight="1">
      <c r="A15" s="205" t="s">
        <v>247</v>
      </c>
      <c r="B15" s="206" t="s">
        <v>248</v>
      </c>
      <c r="C15" s="207"/>
      <c r="D15" s="189" t="s">
        <v>249</v>
      </c>
      <c r="E15" s="208">
        <v>10575000</v>
      </c>
      <c r="F15" s="208">
        <v>250713300</v>
      </c>
      <c r="G15" s="209"/>
      <c r="H15" s="210"/>
      <c r="I15" s="193" t="s">
        <v>246</v>
      </c>
      <c r="J15" s="211">
        <v>0</v>
      </c>
      <c r="K15" s="211">
        <v>659227870</v>
      </c>
      <c r="L15" s="209"/>
      <c r="M15" s="210">
        <f>K27</f>
        <v>3099940072</v>
      </c>
      <c r="N15" s="223" t="s">
        <v>246</v>
      </c>
      <c r="O15" s="224">
        <v>0</v>
      </c>
      <c r="P15" s="224">
        <v>17998147258</v>
      </c>
      <c r="Q15" s="209"/>
      <c r="R15" s="210"/>
      <c r="S15" s="231"/>
      <c r="T15" s="232"/>
      <c r="U15" s="232"/>
      <c r="V15" s="209"/>
      <c r="W15" s="210"/>
      <c r="X15" s="214">
        <f>-(W15+R15+M15+H15)</f>
        <v>-3099940072</v>
      </c>
      <c r="Y15" s="215">
        <v>-5393838562</v>
      </c>
      <c r="Z15" s="59"/>
      <c r="AA15" s="216"/>
      <c r="AB15" s="217"/>
      <c r="AC15" s="217"/>
      <c r="AD15" s="217"/>
      <c r="AE15" s="217"/>
      <c r="AF15" s="217"/>
      <c r="AG15" s="217"/>
      <c r="AH15" s="217"/>
    </row>
    <row r="16" spans="1:143" s="233" customFormat="1" ht="20.25" hidden="1" customHeight="1">
      <c r="A16" s="205" t="s">
        <v>250</v>
      </c>
      <c r="B16" s="206" t="s">
        <v>251</v>
      </c>
      <c r="C16" s="207"/>
      <c r="D16" s="189" t="s">
        <v>252</v>
      </c>
      <c r="E16" s="208">
        <v>0</v>
      </c>
      <c r="F16" s="208">
        <v>58711636</v>
      </c>
      <c r="G16" s="209"/>
      <c r="H16" s="210"/>
      <c r="I16" s="193" t="s">
        <v>249</v>
      </c>
      <c r="J16" s="211">
        <v>0</v>
      </c>
      <c r="K16" s="211">
        <v>577942500</v>
      </c>
      <c r="L16" s="209"/>
      <c r="M16" s="210"/>
      <c r="N16" s="223" t="s">
        <v>252</v>
      </c>
      <c r="O16" s="224">
        <v>0</v>
      </c>
      <c r="P16" s="224">
        <v>13570209028</v>
      </c>
      <c r="Q16" s="209"/>
      <c r="R16" s="210"/>
      <c r="S16" s="231"/>
      <c r="T16" s="232"/>
      <c r="U16" s="232"/>
      <c r="V16" s="209"/>
      <c r="W16" s="210"/>
      <c r="X16" s="214">
        <f>-(W16+R16+M16+H16)</f>
        <v>0</v>
      </c>
      <c r="Y16" s="215">
        <v>-137500000</v>
      </c>
      <c r="Z16" s="59"/>
      <c r="AA16" s="216"/>
      <c r="AB16" s="217"/>
      <c r="AC16" s="217"/>
      <c r="AD16" s="217"/>
      <c r="AE16" s="217"/>
      <c r="AF16" s="217"/>
      <c r="AG16" s="217"/>
      <c r="AH16" s="217"/>
    </row>
    <row r="17" spans="1:34" ht="20.25" hidden="1" customHeight="1">
      <c r="A17" s="186" t="s">
        <v>253</v>
      </c>
      <c r="B17" s="187" t="s">
        <v>254</v>
      </c>
      <c r="C17" s="234"/>
      <c r="D17" s="189" t="s">
        <v>255</v>
      </c>
      <c r="E17" s="208">
        <v>0</v>
      </c>
      <c r="F17" s="208">
        <v>1400000</v>
      </c>
      <c r="G17" s="194">
        <f>E14+E15+E18</f>
        <v>43855000</v>
      </c>
      <c r="H17" s="195"/>
      <c r="I17" s="193" t="s">
        <v>256</v>
      </c>
      <c r="J17" s="211">
        <v>0</v>
      </c>
      <c r="K17" s="211">
        <v>32423579304</v>
      </c>
      <c r="L17" s="235">
        <f>J27</f>
        <v>760409</v>
      </c>
      <c r="M17" s="195"/>
      <c r="N17" s="223" t="s">
        <v>257</v>
      </c>
      <c r="O17" s="224">
        <v>0</v>
      </c>
      <c r="P17" s="224">
        <v>32325465</v>
      </c>
      <c r="Q17" s="195"/>
      <c r="R17" s="195"/>
      <c r="S17" s="236"/>
      <c r="T17" s="237"/>
      <c r="U17" s="237"/>
      <c r="V17" s="195"/>
      <c r="W17" s="195"/>
      <c r="X17" s="200">
        <f>V17+Q17+L17+G17</f>
        <v>44615409</v>
      </c>
      <c r="Y17" s="201">
        <v>80270679</v>
      </c>
      <c r="Z17" s="59"/>
      <c r="AA17" s="202"/>
      <c r="AB17" s="59"/>
      <c r="AC17" s="59"/>
      <c r="AD17" s="59"/>
      <c r="AE17" s="59"/>
      <c r="AF17" s="59"/>
      <c r="AG17" s="59"/>
      <c r="AH17" s="59"/>
    </row>
    <row r="18" spans="1:34" s="233" customFormat="1" ht="20.25" hidden="1" customHeight="1">
      <c r="A18" s="238" t="s">
        <v>258</v>
      </c>
      <c r="B18" s="206" t="s">
        <v>259</v>
      </c>
      <c r="C18" s="239"/>
      <c r="D18" s="189" t="s">
        <v>260</v>
      </c>
      <c r="E18" s="208">
        <v>3280000</v>
      </c>
      <c r="F18" s="208">
        <v>8240000</v>
      </c>
      <c r="G18" s="209"/>
      <c r="H18" s="210">
        <f>F17+F18+F19+F20+F21+F22+F24</f>
        <v>75402430</v>
      </c>
      <c r="I18" s="193" t="s">
        <v>252</v>
      </c>
      <c r="J18" s="211">
        <v>0</v>
      </c>
      <c r="K18" s="211">
        <v>130168000</v>
      </c>
      <c r="L18" s="209"/>
      <c r="M18" s="210">
        <f>K19+K20+K21+K22+K24+K28+K30</f>
        <v>1680286664</v>
      </c>
      <c r="N18" s="212"/>
      <c r="O18" s="213"/>
      <c r="P18" s="213"/>
      <c r="Q18" s="209"/>
      <c r="R18" s="210"/>
      <c r="S18" s="231"/>
      <c r="T18" s="232"/>
      <c r="U18" s="232"/>
      <c r="V18" s="209"/>
      <c r="W18" s="210"/>
      <c r="X18" s="214">
        <f>-(W18+R18+M18+H18)</f>
        <v>-1755689094</v>
      </c>
      <c r="Y18" s="215">
        <v>-3233415651</v>
      </c>
      <c r="Z18" s="217"/>
      <c r="AA18" s="216"/>
      <c r="AB18" s="217"/>
      <c r="AC18" s="217"/>
      <c r="AD18" s="217"/>
      <c r="AE18" s="217"/>
      <c r="AF18" s="217"/>
      <c r="AG18" s="217"/>
      <c r="AH18" s="217"/>
    </row>
    <row r="19" spans="1:34" s="204" customFormat="1" ht="22.5" hidden="1" customHeight="1">
      <c r="A19" s="240" t="s">
        <v>261</v>
      </c>
      <c r="B19" s="187" t="s">
        <v>163</v>
      </c>
      <c r="C19" s="188"/>
      <c r="D19" s="189" t="s">
        <v>262</v>
      </c>
      <c r="E19" s="208">
        <v>0</v>
      </c>
      <c r="F19" s="208">
        <v>1000000</v>
      </c>
      <c r="G19" s="195"/>
      <c r="H19" s="195"/>
      <c r="I19" s="193" t="s">
        <v>263</v>
      </c>
      <c r="J19" s="211">
        <v>0</v>
      </c>
      <c r="K19" s="211">
        <v>1150000000</v>
      </c>
      <c r="L19" s="195"/>
      <c r="M19" s="195"/>
      <c r="N19" s="212"/>
      <c r="O19" s="213"/>
      <c r="P19" s="213"/>
      <c r="Q19" s="195"/>
      <c r="R19" s="195"/>
      <c r="S19" s="236"/>
      <c r="T19" s="237"/>
      <c r="U19" s="237"/>
      <c r="V19" s="195"/>
      <c r="W19" s="195"/>
      <c r="X19" s="241">
        <f>SUM(X12:X18)</f>
        <v>-6016100498</v>
      </c>
      <c r="Y19" s="242">
        <v>-9344214296</v>
      </c>
      <c r="Z19" s="59"/>
      <c r="AA19" s="202"/>
      <c r="AB19" s="59"/>
      <c r="AC19" s="59"/>
      <c r="AD19" s="203"/>
      <c r="AE19" s="203"/>
      <c r="AF19" s="203"/>
      <c r="AG19" s="203"/>
      <c r="AH19" s="203"/>
    </row>
    <row r="20" spans="1:34" s="204" customFormat="1" ht="20.25" hidden="1" customHeight="1">
      <c r="A20" s="240"/>
      <c r="B20" s="243"/>
      <c r="C20" s="188"/>
      <c r="D20" s="189" t="s">
        <v>264</v>
      </c>
      <c r="E20" s="208">
        <v>0</v>
      </c>
      <c r="F20" s="208">
        <v>7826000</v>
      </c>
      <c r="G20" s="195"/>
      <c r="H20" s="195"/>
      <c r="I20" s="193" t="s">
        <v>265</v>
      </c>
      <c r="J20" s="211">
        <v>0</v>
      </c>
      <c r="K20" s="211">
        <v>3000000</v>
      </c>
      <c r="L20" s="195"/>
      <c r="M20" s="195"/>
      <c r="N20" s="236"/>
      <c r="O20" s="237"/>
      <c r="P20" s="237"/>
      <c r="Q20" s="195"/>
      <c r="R20" s="195"/>
      <c r="S20" s="236"/>
      <c r="T20" s="237"/>
      <c r="U20" s="237"/>
      <c r="V20" s="195"/>
      <c r="W20" s="195"/>
      <c r="X20" s="200"/>
      <c r="Y20" s="201"/>
      <c r="Z20" s="59"/>
      <c r="AA20" s="202"/>
      <c r="AB20" s="59"/>
      <c r="AC20" s="59"/>
      <c r="AD20" s="203"/>
      <c r="AE20" s="203"/>
      <c r="AF20" s="203"/>
      <c r="AG20" s="203"/>
      <c r="AH20" s="203"/>
    </row>
    <row r="21" spans="1:34" ht="22.5" hidden="1" customHeight="1">
      <c r="A21" s="244" t="s">
        <v>266</v>
      </c>
      <c r="B21" s="187"/>
      <c r="C21" s="188"/>
      <c r="D21" s="189" t="s">
        <v>267</v>
      </c>
      <c r="E21" s="208">
        <v>0</v>
      </c>
      <c r="F21" s="208">
        <v>6336000</v>
      </c>
      <c r="G21" s="195"/>
      <c r="H21" s="195"/>
      <c r="I21" s="193" t="s">
        <v>268</v>
      </c>
      <c r="J21" s="211">
        <v>0</v>
      </c>
      <c r="K21" s="211">
        <v>269964970</v>
      </c>
      <c r="L21" s="195"/>
      <c r="M21" s="195"/>
      <c r="N21" s="236"/>
      <c r="O21" s="237"/>
      <c r="P21" s="237"/>
      <c r="Q21" s="195"/>
      <c r="R21" s="195"/>
      <c r="S21" s="236"/>
      <c r="T21" s="237"/>
      <c r="U21" s="237"/>
      <c r="V21" s="195"/>
      <c r="W21" s="195"/>
      <c r="X21" s="200"/>
      <c r="Y21" s="201"/>
      <c r="Z21" s="59"/>
      <c r="AA21" s="202"/>
      <c r="AB21" s="59"/>
      <c r="AC21" s="59"/>
      <c r="AD21" s="59"/>
      <c r="AE21" s="59"/>
      <c r="AF21" s="59"/>
      <c r="AG21" s="59"/>
      <c r="AH21" s="59"/>
    </row>
    <row r="22" spans="1:34" s="230" customFormat="1" ht="34.5" hidden="1" customHeight="1">
      <c r="A22" s="245" t="s">
        <v>269</v>
      </c>
      <c r="B22" s="221" t="s">
        <v>165</v>
      </c>
      <c r="C22" s="222"/>
      <c r="D22" s="189" t="s">
        <v>270</v>
      </c>
      <c r="E22" s="208">
        <v>0</v>
      </c>
      <c r="F22" s="208">
        <v>13287272</v>
      </c>
      <c r="G22" s="209"/>
      <c r="H22" s="210"/>
      <c r="I22" s="193" t="s">
        <v>271</v>
      </c>
      <c r="J22" s="211">
        <v>0</v>
      </c>
      <c r="K22" s="211">
        <v>56389538</v>
      </c>
      <c r="L22" s="209"/>
      <c r="M22" s="210"/>
      <c r="N22" s="225"/>
      <c r="O22" s="246"/>
      <c r="P22" s="246"/>
      <c r="Q22" s="209"/>
      <c r="R22" s="210"/>
      <c r="S22" s="225"/>
      <c r="T22" s="246"/>
      <c r="U22" s="246"/>
      <c r="V22" s="209"/>
      <c r="W22" s="210">
        <f>U13</f>
        <v>0</v>
      </c>
      <c r="X22" s="214">
        <f>-(W22+R22+M22+H22)</f>
        <v>0</v>
      </c>
      <c r="Y22" s="215">
        <v>-1275096000</v>
      </c>
      <c r="Z22" s="229"/>
      <c r="AA22" s="228"/>
      <c r="AB22" s="229"/>
      <c r="AC22" s="229"/>
      <c r="AD22" s="229"/>
      <c r="AE22" s="229"/>
      <c r="AF22" s="229"/>
      <c r="AG22" s="229"/>
      <c r="AH22" s="229"/>
    </row>
    <row r="23" spans="1:34" ht="34.5" hidden="1" customHeight="1">
      <c r="A23" s="247" t="s">
        <v>272</v>
      </c>
      <c r="B23" s="187" t="s">
        <v>168</v>
      </c>
      <c r="C23" s="188"/>
      <c r="D23" s="189" t="s">
        <v>257</v>
      </c>
      <c r="E23" s="208">
        <v>0</v>
      </c>
      <c r="F23" s="208">
        <v>7250000</v>
      </c>
      <c r="G23" s="194"/>
      <c r="H23" s="195"/>
      <c r="I23" s="193" t="s">
        <v>260</v>
      </c>
      <c r="J23" s="211">
        <v>800000000</v>
      </c>
      <c r="K23" s="211">
        <v>0</v>
      </c>
      <c r="L23" s="194">
        <f>J23</f>
        <v>800000000</v>
      </c>
      <c r="M23" s="195"/>
      <c r="N23" s="236"/>
      <c r="O23" s="248"/>
      <c r="P23" s="248"/>
      <c r="Q23" s="195"/>
      <c r="R23" s="195"/>
      <c r="S23" s="236"/>
      <c r="T23" s="248"/>
      <c r="U23" s="248"/>
      <c r="V23" s="195"/>
      <c r="W23" s="195"/>
      <c r="X23" s="200">
        <f>V23+Q23+L23+G23</f>
        <v>800000000</v>
      </c>
      <c r="Y23" s="201">
        <v>0</v>
      </c>
      <c r="Z23" s="59"/>
      <c r="AA23" s="202"/>
      <c r="AB23" s="59"/>
      <c r="AC23" s="59"/>
      <c r="AD23" s="59"/>
      <c r="AE23" s="59"/>
      <c r="AF23" s="59"/>
      <c r="AG23" s="59"/>
      <c r="AH23" s="59"/>
    </row>
    <row r="24" spans="1:34" s="233" customFormat="1" ht="20.25" hidden="1" customHeight="1">
      <c r="A24" s="205" t="s">
        <v>273</v>
      </c>
      <c r="B24" s="206" t="s">
        <v>171</v>
      </c>
      <c r="C24" s="207"/>
      <c r="D24" s="189" t="s">
        <v>274</v>
      </c>
      <c r="E24" s="208">
        <v>0</v>
      </c>
      <c r="F24" s="208">
        <v>37313158</v>
      </c>
      <c r="G24" s="209"/>
      <c r="H24" s="210"/>
      <c r="I24" s="193" t="s">
        <v>275</v>
      </c>
      <c r="J24" s="211">
        <v>0</v>
      </c>
      <c r="K24" s="211">
        <v>24542270</v>
      </c>
      <c r="L24" s="209"/>
      <c r="M24" s="210"/>
      <c r="N24" s="231"/>
      <c r="O24" s="249"/>
      <c r="P24" s="249"/>
      <c r="Q24" s="209"/>
      <c r="R24" s="210"/>
      <c r="S24" s="231"/>
      <c r="T24" s="249"/>
      <c r="U24" s="249"/>
      <c r="V24" s="209"/>
      <c r="W24" s="210"/>
      <c r="X24" s="214">
        <f>-(W24+R24+M24+H24)</f>
        <v>0</v>
      </c>
      <c r="Y24" s="215">
        <v>0</v>
      </c>
      <c r="Z24" s="217"/>
      <c r="AA24" s="216"/>
      <c r="AB24" s="217"/>
      <c r="AC24" s="217"/>
      <c r="AD24" s="217"/>
      <c r="AE24" s="217"/>
      <c r="AF24" s="217"/>
      <c r="AG24" s="217"/>
      <c r="AH24" s="217"/>
    </row>
    <row r="25" spans="1:34" ht="34.5" hidden="1" customHeight="1">
      <c r="A25" s="247" t="s">
        <v>276</v>
      </c>
      <c r="B25" s="187" t="s">
        <v>173</v>
      </c>
      <c r="C25" s="188"/>
      <c r="D25" s="250"/>
      <c r="E25" s="251"/>
      <c r="F25" s="251"/>
      <c r="G25" s="194"/>
      <c r="H25" s="195"/>
      <c r="I25" s="193" t="s">
        <v>277</v>
      </c>
      <c r="J25" s="211">
        <v>0</v>
      </c>
      <c r="K25" s="211">
        <v>134709348</v>
      </c>
      <c r="L25" s="194"/>
      <c r="M25" s="195"/>
      <c r="N25" s="236"/>
      <c r="O25" s="248"/>
      <c r="P25" s="248"/>
      <c r="Q25" s="195"/>
      <c r="R25" s="195"/>
      <c r="S25" s="236"/>
      <c r="T25" s="248"/>
      <c r="U25" s="248"/>
      <c r="V25" s="195"/>
      <c r="W25" s="195"/>
      <c r="X25" s="200">
        <f>V25+Q25+L25+G25</f>
        <v>0</v>
      </c>
      <c r="Y25" s="201">
        <v>0</v>
      </c>
      <c r="Z25" s="59"/>
      <c r="AA25" s="202"/>
      <c r="AB25" s="59"/>
      <c r="AC25" s="59"/>
      <c r="AD25" s="59"/>
      <c r="AE25" s="59"/>
      <c r="AF25" s="59"/>
      <c r="AG25" s="59"/>
      <c r="AH25" s="59"/>
    </row>
    <row r="26" spans="1:34" s="233" customFormat="1" ht="20.25" hidden="1" customHeight="1">
      <c r="A26" s="205" t="s">
        <v>278</v>
      </c>
      <c r="B26" s="206" t="s">
        <v>175</v>
      </c>
      <c r="C26" s="207"/>
      <c r="D26" s="250"/>
      <c r="E26" s="251"/>
      <c r="F26" s="251"/>
      <c r="G26" s="209"/>
      <c r="H26" s="210"/>
      <c r="I26" s="193" t="s">
        <v>279</v>
      </c>
      <c r="J26" s="211">
        <v>5209902</v>
      </c>
      <c r="K26" s="211">
        <v>0</v>
      </c>
      <c r="L26" s="209"/>
      <c r="M26" s="210"/>
      <c r="N26" s="231"/>
      <c r="O26" s="249"/>
      <c r="P26" s="249"/>
      <c r="Q26" s="209"/>
      <c r="R26" s="210"/>
      <c r="S26" s="231"/>
      <c r="T26" s="249"/>
      <c r="U26" s="249"/>
      <c r="V26" s="209"/>
      <c r="W26" s="210"/>
      <c r="X26" s="214">
        <f>-(W26+R26+M26+H26)</f>
        <v>0</v>
      </c>
      <c r="Y26" s="215">
        <v>0</v>
      </c>
      <c r="Z26" s="217"/>
      <c r="AA26" s="216"/>
      <c r="AB26" s="217"/>
      <c r="AC26" s="217"/>
      <c r="AD26" s="217"/>
      <c r="AE26" s="217"/>
      <c r="AF26" s="217"/>
      <c r="AG26" s="217"/>
      <c r="AH26" s="217"/>
    </row>
    <row r="27" spans="1:34" ht="20.25" hidden="1" customHeight="1">
      <c r="A27" s="186" t="s">
        <v>280</v>
      </c>
      <c r="B27" s="187" t="s">
        <v>281</v>
      </c>
      <c r="C27" s="188"/>
      <c r="D27" s="250"/>
      <c r="E27" s="251"/>
      <c r="F27" s="251"/>
      <c r="G27" s="194"/>
      <c r="H27" s="195"/>
      <c r="I27" s="193" t="s">
        <v>282</v>
      </c>
      <c r="J27" s="211">
        <v>760409</v>
      </c>
      <c r="K27" s="211">
        <v>3099940072</v>
      </c>
      <c r="L27" s="194"/>
      <c r="M27" s="195"/>
      <c r="N27" s="236"/>
      <c r="O27" s="248"/>
      <c r="P27" s="248"/>
      <c r="Q27" s="195"/>
      <c r="R27" s="195"/>
      <c r="S27" s="236"/>
      <c r="T27" s="248"/>
      <c r="U27" s="248"/>
      <c r="V27" s="195"/>
      <c r="W27" s="195"/>
      <c r="X27" s="200">
        <f>V27+Q27+L27+G27</f>
        <v>0</v>
      </c>
      <c r="Y27" s="201">
        <v>0</v>
      </c>
      <c r="Z27" s="59"/>
      <c r="AA27" s="202"/>
      <c r="AB27" s="59"/>
      <c r="AC27" s="59"/>
      <c r="AD27" s="59"/>
      <c r="AE27" s="59"/>
      <c r="AF27" s="59"/>
      <c r="AG27" s="59"/>
      <c r="AH27" s="59"/>
    </row>
    <row r="28" spans="1:34" ht="20.25" hidden="1" customHeight="1">
      <c r="A28" s="186" t="s">
        <v>283</v>
      </c>
      <c r="B28" s="187" t="s">
        <v>284</v>
      </c>
      <c r="C28" s="188"/>
      <c r="D28" s="250"/>
      <c r="E28" s="251"/>
      <c r="F28" s="251"/>
      <c r="G28" s="194"/>
      <c r="H28" s="195"/>
      <c r="I28" s="193" t="s">
        <v>285</v>
      </c>
      <c r="J28" s="211">
        <v>0</v>
      </c>
      <c r="K28" s="211">
        <v>161389886</v>
      </c>
      <c r="L28" s="194">
        <f>J26</f>
        <v>5209902</v>
      </c>
      <c r="M28" s="195"/>
      <c r="N28" s="236"/>
      <c r="O28" s="248"/>
      <c r="P28" s="248"/>
      <c r="Q28" s="195"/>
      <c r="R28" s="195"/>
      <c r="S28" s="236"/>
      <c r="T28" s="248"/>
      <c r="U28" s="248"/>
      <c r="V28" s="195"/>
      <c r="W28" s="195"/>
      <c r="X28" s="200">
        <f>V28+Q28+L28+G28</f>
        <v>5209902</v>
      </c>
      <c r="Y28" s="201">
        <v>17326303</v>
      </c>
      <c r="Z28" s="59"/>
      <c r="AA28" s="202"/>
      <c r="AB28" s="59"/>
      <c r="AC28" s="59"/>
      <c r="AD28" s="59"/>
      <c r="AE28" s="59"/>
      <c r="AF28" s="59"/>
      <c r="AG28" s="59"/>
      <c r="AH28" s="59"/>
    </row>
    <row r="29" spans="1:34" s="204" customFormat="1" ht="22.5" hidden="1" customHeight="1">
      <c r="A29" s="252" t="s">
        <v>286</v>
      </c>
      <c r="B29" s="187" t="s">
        <v>177</v>
      </c>
      <c r="C29" s="188"/>
      <c r="D29" s="236"/>
      <c r="E29" s="237"/>
      <c r="F29" s="237"/>
      <c r="G29" s="195"/>
      <c r="H29" s="195"/>
      <c r="I29" s="193" t="s">
        <v>257</v>
      </c>
      <c r="J29" s="211">
        <v>0</v>
      </c>
      <c r="K29" s="211">
        <v>7906768</v>
      </c>
      <c r="L29" s="195"/>
      <c r="M29" s="195"/>
      <c r="N29" s="236"/>
      <c r="O29" s="248"/>
      <c r="P29" s="248"/>
      <c r="Q29" s="195"/>
      <c r="R29" s="195"/>
      <c r="S29" s="236"/>
      <c r="T29" s="248"/>
      <c r="U29" s="248"/>
      <c r="V29" s="195"/>
      <c r="W29" s="195"/>
      <c r="X29" s="241">
        <f>SUM(X22:X28)</f>
        <v>805209902</v>
      </c>
      <c r="Y29" s="242">
        <v>-1257769697</v>
      </c>
      <c r="Z29" s="59"/>
      <c r="AA29" s="202"/>
      <c r="AB29" s="59"/>
      <c r="AC29" s="59"/>
      <c r="AD29" s="203"/>
      <c r="AE29" s="203"/>
      <c r="AF29" s="203"/>
      <c r="AG29" s="203"/>
      <c r="AH29" s="203"/>
    </row>
    <row r="30" spans="1:34" s="204" customFormat="1" ht="20.25" hidden="1" customHeight="1">
      <c r="A30" s="252"/>
      <c r="B30" s="243"/>
      <c r="C30" s="188"/>
      <c r="D30" s="236"/>
      <c r="E30" s="237"/>
      <c r="F30" s="237"/>
      <c r="G30" s="195"/>
      <c r="H30" s="195"/>
      <c r="I30" s="193" t="s">
        <v>274</v>
      </c>
      <c r="J30" s="211">
        <v>0</v>
      </c>
      <c r="K30" s="211">
        <v>15000000</v>
      </c>
      <c r="L30" s="195"/>
      <c r="M30" s="195"/>
      <c r="N30" s="236"/>
      <c r="O30" s="248"/>
      <c r="P30" s="248"/>
      <c r="Q30" s="195"/>
      <c r="R30" s="195"/>
      <c r="S30" s="236"/>
      <c r="T30" s="248"/>
      <c r="U30" s="248"/>
      <c r="V30" s="195"/>
      <c r="W30" s="195"/>
      <c r="X30" s="200"/>
      <c r="Y30" s="201"/>
      <c r="Z30" s="59"/>
      <c r="AA30" s="202"/>
      <c r="AB30" s="59"/>
      <c r="AC30" s="59"/>
      <c r="AD30" s="203"/>
      <c r="AE30" s="203"/>
      <c r="AF30" s="203"/>
      <c r="AG30" s="203"/>
      <c r="AH30" s="203"/>
    </row>
    <row r="31" spans="1:34" ht="22.5" hidden="1" customHeight="1">
      <c r="A31" s="244" t="s">
        <v>287</v>
      </c>
      <c r="B31" s="243"/>
      <c r="C31" s="188"/>
      <c r="D31" s="253"/>
      <c r="E31" s="254"/>
      <c r="F31" s="255"/>
      <c r="G31" s="195"/>
      <c r="H31" s="195"/>
      <c r="I31" s="212"/>
      <c r="J31" s="213"/>
      <c r="K31" s="213"/>
      <c r="L31" s="195"/>
      <c r="M31" s="195"/>
      <c r="N31" s="236"/>
      <c r="O31" s="248"/>
      <c r="P31" s="248"/>
      <c r="Q31" s="195"/>
      <c r="R31" s="195"/>
      <c r="S31" s="236"/>
      <c r="T31" s="248"/>
      <c r="U31" s="248"/>
      <c r="V31" s="195"/>
      <c r="W31" s="195"/>
      <c r="X31" s="200"/>
      <c r="Y31" s="201"/>
      <c r="Z31" s="59"/>
      <c r="AA31" s="202"/>
      <c r="AB31" s="59"/>
      <c r="AC31" s="59"/>
      <c r="AD31" s="59"/>
      <c r="AE31" s="59"/>
      <c r="AF31" s="59"/>
      <c r="AG31" s="59"/>
      <c r="AH31" s="59"/>
    </row>
    <row r="32" spans="1:34" ht="34.5" hidden="1" customHeight="1">
      <c r="A32" s="247" t="s">
        <v>288</v>
      </c>
      <c r="B32" s="187" t="s">
        <v>179</v>
      </c>
      <c r="C32" s="188"/>
      <c r="D32" s="253"/>
      <c r="E32" s="254"/>
      <c r="F32" s="255"/>
      <c r="G32" s="194"/>
      <c r="H32" s="195"/>
      <c r="I32" s="212"/>
      <c r="J32" s="213"/>
      <c r="K32" s="213"/>
      <c r="L32" s="194"/>
      <c r="M32" s="195"/>
      <c r="N32" s="236"/>
      <c r="O32" s="248"/>
      <c r="P32" s="256"/>
      <c r="Q32" s="195"/>
      <c r="R32" s="195"/>
      <c r="S32" s="236"/>
      <c r="T32" s="248"/>
      <c r="U32" s="256"/>
      <c r="V32" s="195"/>
      <c r="W32" s="195"/>
      <c r="X32" s="200">
        <f>V32+Q32+L32+G32</f>
        <v>0</v>
      </c>
      <c r="Y32" s="201">
        <v>0</v>
      </c>
      <c r="Z32" s="59"/>
      <c r="AA32" s="202"/>
      <c r="AB32" s="59"/>
      <c r="AC32" s="59"/>
      <c r="AD32" s="59"/>
      <c r="AE32" s="59"/>
      <c r="AF32" s="59"/>
      <c r="AG32" s="59"/>
      <c r="AH32" s="59"/>
    </row>
    <row r="33" spans="1:34" s="233" customFormat="1" ht="34.5" hidden="1" customHeight="1">
      <c r="A33" s="238" t="s">
        <v>289</v>
      </c>
      <c r="B33" s="206" t="s">
        <v>181</v>
      </c>
      <c r="C33" s="207"/>
      <c r="D33" s="257"/>
      <c r="E33" s="258"/>
      <c r="F33" s="259"/>
      <c r="G33" s="209"/>
      <c r="H33" s="210"/>
      <c r="I33" s="212"/>
      <c r="J33" s="213"/>
      <c r="K33" s="213"/>
      <c r="L33" s="209"/>
      <c r="M33" s="210"/>
      <c r="N33" s="231"/>
      <c r="O33" s="249"/>
      <c r="P33" s="249"/>
      <c r="Q33" s="209"/>
      <c r="R33" s="210"/>
      <c r="S33" s="231"/>
      <c r="T33" s="249"/>
      <c r="U33" s="249"/>
      <c r="V33" s="209"/>
      <c r="W33" s="210"/>
      <c r="X33" s="214">
        <f>-(W33+R33+M33+H33)</f>
        <v>0</v>
      </c>
      <c r="Y33" s="215">
        <v>0</v>
      </c>
      <c r="Z33" s="217"/>
      <c r="AA33" s="216"/>
      <c r="AB33" s="217"/>
      <c r="AC33" s="217"/>
      <c r="AD33" s="217"/>
      <c r="AE33" s="217"/>
      <c r="AF33" s="217"/>
      <c r="AG33" s="217"/>
      <c r="AH33" s="217"/>
    </row>
    <row r="34" spans="1:34" ht="20.25" hidden="1" customHeight="1">
      <c r="A34" s="247" t="s">
        <v>290</v>
      </c>
      <c r="B34" s="187" t="s">
        <v>291</v>
      </c>
      <c r="C34" s="188"/>
      <c r="D34" s="253"/>
      <c r="E34" s="254"/>
      <c r="F34" s="255"/>
      <c r="G34" s="194"/>
      <c r="H34" s="195"/>
      <c r="I34" s="212"/>
      <c r="J34" s="213"/>
      <c r="K34" s="213"/>
      <c r="L34" s="194"/>
      <c r="M34" s="195"/>
      <c r="N34" s="236"/>
      <c r="O34" s="248"/>
      <c r="P34" s="256"/>
      <c r="Q34" s="194">
        <f>SUM(P13:P26)</f>
        <v>32503221965</v>
      </c>
      <c r="R34" s="195"/>
      <c r="S34" s="236"/>
      <c r="T34" s="248"/>
      <c r="U34" s="256"/>
      <c r="V34" s="194">
        <f>SUM(U13:U19)</f>
        <v>0</v>
      </c>
      <c r="W34" s="195"/>
      <c r="X34" s="200">
        <f>V34+Q34+L34+G34</f>
        <v>32503221965</v>
      </c>
      <c r="Y34" s="201">
        <v>65753492116</v>
      </c>
      <c r="Z34" s="59"/>
      <c r="AA34" s="202"/>
      <c r="AB34" s="59"/>
      <c r="AC34" s="59"/>
      <c r="AD34" s="59"/>
      <c r="AE34" s="59"/>
      <c r="AF34" s="59"/>
      <c r="AG34" s="59"/>
      <c r="AH34" s="59"/>
    </row>
    <row r="35" spans="1:34" s="233" customFormat="1" ht="20.25" hidden="1" customHeight="1">
      <c r="A35" s="238" t="s">
        <v>292</v>
      </c>
      <c r="B35" s="206" t="s">
        <v>293</v>
      </c>
      <c r="C35" s="207"/>
      <c r="D35" s="257"/>
      <c r="E35" s="258"/>
      <c r="F35" s="259"/>
      <c r="G35" s="209"/>
      <c r="H35" s="210"/>
      <c r="I35" s="212"/>
      <c r="J35" s="213"/>
      <c r="K35" s="213"/>
      <c r="L35" s="209"/>
      <c r="M35" s="210">
        <f>K25+K17</f>
        <v>32558288652</v>
      </c>
      <c r="N35" s="231"/>
      <c r="O35" s="249"/>
      <c r="P35" s="249"/>
      <c r="Q35" s="209"/>
      <c r="R35" s="210"/>
      <c r="S35" s="231"/>
      <c r="T35" s="249"/>
      <c r="U35" s="249"/>
      <c r="V35" s="209"/>
      <c r="W35" s="210"/>
      <c r="X35" s="214">
        <f>-(W35+R35+M35+H35)</f>
        <v>-32558288652</v>
      </c>
      <c r="Y35" s="215">
        <v>-65261068453</v>
      </c>
      <c r="Z35" s="217"/>
      <c r="AA35" s="216"/>
      <c r="AB35" s="217"/>
      <c r="AC35" s="217"/>
      <c r="AD35" s="217"/>
      <c r="AE35" s="217"/>
      <c r="AF35" s="217"/>
      <c r="AG35" s="217"/>
      <c r="AH35" s="217"/>
    </row>
    <row r="36" spans="1:34" s="233" customFormat="1" ht="20.25" hidden="1" customHeight="1">
      <c r="A36" s="238" t="s">
        <v>294</v>
      </c>
      <c r="B36" s="206" t="s">
        <v>295</v>
      </c>
      <c r="C36" s="207"/>
      <c r="D36" s="257"/>
      <c r="E36" s="258"/>
      <c r="F36" s="259"/>
      <c r="G36" s="209"/>
      <c r="H36" s="210"/>
      <c r="I36" s="212"/>
      <c r="J36" s="213"/>
      <c r="K36" s="213"/>
      <c r="L36" s="209"/>
      <c r="M36" s="210"/>
      <c r="N36" s="231"/>
      <c r="O36" s="249"/>
      <c r="P36" s="249"/>
      <c r="Q36" s="209"/>
      <c r="R36" s="210"/>
      <c r="S36" s="231"/>
      <c r="T36" s="249"/>
      <c r="U36" s="249"/>
      <c r="V36" s="209"/>
      <c r="W36" s="210"/>
      <c r="X36" s="214">
        <f>-(W36+R36+M36+H36)</f>
        <v>0</v>
      </c>
      <c r="Y36" s="215">
        <v>0</v>
      </c>
      <c r="Z36" s="217"/>
      <c r="AA36" s="216"/>
      <c r="AB36" s="217"/>
      <c r="AC36" s="217"/>
      <c r="AD36" s="217"/>
      <c r="AE36" s="217"/>
      <c r="AF36" s="217"/>
      <c r="AG36" s="217"/>
      <c r="AH36" s="217"/>
    </row>
    <row r="37" spans="1:34" s="233" customFormat="1" ht="20.25" hidden="1" customHeight="1">
      <c r="A37" s="238" t="s">
        <v>296</v>
      </c>
      <c r="B37" s="206" t="s">
        <v>297</v>
      </c>
      <c r="C37" s="207"/>
      <c r="D37" s="257"/>
      <c r="E37" s="258"/>
      <c r="F37" s="259"/>
      <c r="G37" s="209"/>
      <c r="H37" s="210"/>
      <c r="I37" s="250"/>
      <c r="J37" s="251"/>
      <c r="K37" s="251"/>
      <c r="L37" s="209"/>
      <c r="M37" s="210"/>
      <c r="N37" s="257"/>
      <c r="O37" s="260"/>
      <c r="P37" s="261"/>
      <c r="Q37" s="209"/>
      <c r="R37" s="210"/>
      <c r="S37" s="257"/>
      <c r="T37" s="260"/>
      <c r="U37" s="261"/>
      <c r="V37" s="209"/>
      <c r="W37" s="210"/>
      <c r="X37" s="214">
        <f>-(W37+R37+M37+H37)</f>
        <v>0</v>
      </c>
      <c r="Y37" s="215">
        <v>0</v>
      </c>
      <c r="Z37" s="217"/>
      <c r="AA37" s="216"/>
      <c r="AB37" s="217"/>
      <c r="AC37" s="217"/>
      <c r="AD37" s="217"/>
      <c r="AE37" s="217"/>
      <c r="AF37" s="217"/>
      <c r="AG37" s="217"/>
      <c r="AH37" s="217"/>
    </row>
    <row r="38" spans="1:34" ht="22.5" hidden="1" customHeight="1">
      <c r="A38" s="262" t="s">
        <v>298</v>
      </c>
      <c r="B38" s="187" t="s">
        <v>183</v>
      </c>
      <c r="C38" s="188"/>
      <c r="D38" s="263"/>
      <c r="E38" s="264"/>
      <c r="F38" s="265"/>
      <c r="G38" s="265"/>
      <c r="H38" s="195"/>
      <c r="I38" s="263"/>
      <c r="J38" s="266"/>
      <c r="K38" s="190">
        <f>J15</f>
        <v>0</v>
      </c>
      <c r="L38" s="264"/>
      <c r="M38" s="195"/>
      <c r="N38" s="195"/>
      <c r="O38" s="195"/>
      <c r="P38" s="195"/>
      <c r="Q38" s="195"/>
      <c r="R38" s="267"/>
      <c r="S38" s="267"/>
      <c r="T38" s="267"/>
      <c r="U38" s="267"/>
      <c r="V38" s="267"/>
      <c r="W38" s="267"/>
      <c r="X38" s="241">
        <f>SUM(X32:X37)</f>
        <v>-55066687</v>
      </c>
      <c r="Y38" s="242">
        <v>492423663</v>
      </c>
      <c r="Z38" s="59"/>
      <c r="AA38" s="202"/>
      <c r="AB38" s="59"/>
      <c r="AC38" s="59"/>
      <c r="AD38" s="59"/>
      <c r="AE38" s="59"/>
      <c r="AF38" s="59"/>
      <c r="AG38" s="59"/>
      <c r="AH38" s="59"/>
    </row>
    <row r="39" spans="1:34" ht="22.5" hidden="1" customHeight="1">
      <c r="A39" s="244" t="s">
        <v>299</v>
      </c>
      <c r="B39" s="187" t="s">
        <v>185</v>
      </c>
      <c r="C39" s="188"/>
      <c r="D39" s="263"/>
      <c r="E39" s="264"/>
      <c r="F39" s="265"/>
      <c r="G39" s="265"/>
      <c r="H39" s="195"/>
      <c r="I39" s="263"/>
      <c r="J39" s="268"/>
      <c r="K39" s="268"/>
      <c r="L39" s="268"/>
      <c r="M39" s="268"/>
      <c r="N39" s="195"/>
      <c r="O39" s="195"/>
      <c r="P39" s="195"/>
      <c r="Q39" s="195"/>
      <c r="R39" s="267"/>
      <c r="S39" s="267"/>
      <c r="T39" s="267"/>
      <c r="U39" s="267"/>
      <c r="V39" s="267"/>
      <c r="W39" s="267"/>
      <c r="X39" s="241">
        <f>X38+X29+X19</f>
        <v>-5265957283</v>
      </c>
      <c r="Y39" s="242">
        <v>-10109560330</v>
      </c>
      <c r="Z39" s="59"/>
      <c r="AA39" s="202"/>
      <c r="AB39" s="59"/>
      <c r="AC39" s="59"/>
      <c r="AD39" s="59"/>
      <c r="AE39" s="59"/>
      <c r="AF39" s="59"/>
      <c r="AG39" s="59"/>
      <c r="AH39" s="59"/>
    </row>
    <row r="40" spans="1:34" ht="22.5" hidden="1" customHeight="1">
      <c r="A40" s="244" t="s">
        <v>300</v>
      </c>
      <c r="B40" s="187" t="s">
        <v>193</v>
      </c>
      <c r="C40" s="188"/>
      <c r="D40" s="263"/>
      <c r="E40" s="264"/>
      <c r="F40" s="265"/>
      <c r="G40" s="265"/>
      <c r="H40" s="195"/>
      <c r="I40" s="263"/>
      <c r="J40" s="266"/>
      <c r="K40" s="266"/>
      <c r="L40" s="264"/>
      <c r="M40" s="264"/>
      <c r="N40" s="195"/>
      <c r="O40" s="195"/>
      <c r="P40" s="195"/>
      <c r="Q40" s="195"/>
      <c r="R40" s="267"/>
      <c r="S40" s="267"/>
      <c r="T40" s="267"/>
      <c r="U40" s="267"/>
      <c r="V40" s="267"/>
      <c r="W40" s="267"/>
      <c r="X40" s="241">
        <v>5413375343</v>
      </c>
      <c r="Y40" s="242">
        <v>13697365303</v>
      </c>
      <c r="Z40" s="59"/>
      <c r="AA40" s="202"/>
      <c r="AB40" s="59"/>
      <c r="AC40" s="59"/>
      <c r="AD40" s="59"/>
      <c r="AE40" s="59"/>
      <c r="AF40" s="59"/>
      <c r="AG40" s="59"/>
      <c r="AH40" s="59"/>
    </row>
    <row r="41" spans="1:34" ht="34.5" hidden="1" customHeight="1">
      <c r="A41" s="247" t="s">
        <v>301</v>
      </c>
      <c r="B41" s="187" t="s">
        <v>302</v>
      </c>
      <c r="C41" s="188"/>
      <c r="D41" s="263"/>
      <c r="E41" s="264"/>
      <c r="F41" s="265"/>
      <c r="G41" s="265"/>
      <c r="H41" s="195"/>
      <c r="I41" s="263"/>
      <c r="J41" s="266"/>
      <c r="K41" s="266"/>
      <c r="L41" s="264"/>
      <c r="M41" s="195"/>
      <c r="N41" s="195"/>
      <c r="O41" s="195"/>
      <c r="P41" s="195"/>
      <c r="Q41" s="195"/>
      <c r="R41" s="267"/>
      <c r="S41" s="267"/>
      <c r="T41" s="267"/>
      <c r="U41" s="267"/>
      <c r="V41" s="267"/>
      <c r="W41" s="267"/>
      <c r="X41" s="200"/>
      <c r="Y41" s="201"/>
      <c r="Z41" s="59"/>
      <c r="AA41" s="202"/>
      <c r="AB41" s="59"/>
      <c r="AC41" s="59"/>
      <c r="AD41" s="59"/>
      <c r="AE41" s="59"/>
      <c r="AF41" s="59"/>
      <c r="AG41" s="59"/>
      <c r="AH41" s="59"/>
    </row>
    <row r="42" spans="1:34" ht="22.5" hidden="1" customHeight="1">
      <c r="A42" s="269" t="s">
        <v>303</v>
      </c>
      <c r="B42" s="270" t="s">
        <v>304</v>
      </c>
      <c r="C42" s="271" t="s">
        <v>305</v>
      </c>
      <c r="D42" s="263"/>
      <c r="E42" s="264"/>
      <c r="F42" s="264"/>
      <c r="G42" s="264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3"/>
      <c r="S42" s="273"/>
      <c r="T42" s="273"/>
      <c r="U42" s="273"/>
      <c r="V42" s="273"/>
      <c r="W42" s="273"/>
      <c r="X42" s="274">
        <f>X39+X40-X41</f>
        <v>147418060</v>
      </c>
      <c r="Y42" s="275">
        <v>3587804973</v>
      </c>
      <c r="Z42" s="276"/>
      <c r="AA42" s="202"/>
      <c r="AB42" s="59"/>
      <c r="AC42" s="59"/>
      <c r="AD42" s="59"/>
      <c r="AE42" s="59"/>
      <c r="AF42" s="59"/>
      <c r="AG42" s="59"/>
      <c r="AH42" s="59"/>
    </row>
    <row r="43" spans="1:34" ht="24.75" hidden="1" customHeight="1" thickBot="1">
      <c r="A43" s="277"/>
      <c r="B43" s="278"/>
      <c r="C43" s="278"/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80"/>
      <c r="S43" s="280"/>
      <c r="T43" s="280"/>
      <c r="U43" s="280"/>
      <c r="V43" s="280"/>
      <c r="W43" s="280"/>
      <c r="X43" s="281"/>
      <c r="Y43" s="282"/>
      <c r="Z43" s="276"/>
      <c r="AA43" s="202"/>
      <c r="AB43" s="59"/>
      <c r="AC43" s="59"/>
      <c r="AD43" s="59"/>
      <c r="AE43" s="59"/>
      <c r="AF43" s="59"/>
      <c r="AG43" s="59"/>
      <c r="AH43" s="59"/>
    </row>
    <row r="44" spans="1:34" ht="18.75" hidden="1" customHeight="1" thickTop="1">
      <c r="A44" s="283"/>
      <c r="B44" s="283"/>
      <c r="C44" s="283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5"/>
      <c r="Y44" s="283"/>
      <c r="Z44" s="59"/>
      <c r="AA44" s="202"/>
      <c r="AB44" s="59"/>
      <c r="AC44" s="59"/>
      <c r="AD44" s="59"/>
      <c r="AE44" s="59"/>
      <c r="AF44" s="59"/>
      <c r="AG44" s="59"/>
      <c r="AH44" s="59"/>
    </row>
    <row r="45" spans="1:34" ht="20.25" hidden="1" customHeight="1">
      <c r="E45" s="286">
        <f>SUM(E13:E41)</f>
        <v>43855000</v>
      </c>
      <c r="F45" s="286">
        <f>SUM(F13:F41)</f>
        <v>1888471653</v>
      </c>
      <c r="G45" s="286">
        <f>SUM(G13:G41)</f>
        <v>43855000</v>
      </c>
      <c r="H45" s="286">
        <f>SUM(H13:H41)</f>
        <v>1888471653</v>
      </c>
      <c r="K45" s="287"/>
      <c r="L45" s="287"/>
      <c r="M45" s="287"/>
      <c r="R45" s="287"/>
      <c r="S45" s="287"/>
      <c r="T45" s="287"/>
      <c r="U45" s="287"/>
      <c r="V45" s="287"/>
      <c r="W45" s="287"/>
      <c r="X45" s="7" t="s">
        <v>133</v>
      </c>
      <c r="Y45" s="7"/>
      <c r="Z45" s="59"/>
      <c r="AA45" s="202"/>
      <c r="AB45" s="59"/>
      <c r="AC45" s="59"/>
      <c r="AD45" s="59"/>
      <c r="AE45" s="59"/>
      <c r="AF45" s="59"/>
      <c r="AG45" s="59"/>
      <c r="AH45" s="59"/>
    </row>
    <row r="46" spans="1:34" s="1" customFormat="1" ht="26.25" hidden="1" customHeight="1">
      <c r="A46" s="288" t="s">
        <v>306</v>
      </c>
      <c r="C46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90" t="s">
        <v>196</v>
      </c>
      <c r="Y46" s="290"/>
      <c r="Z46" s="59"/>
      <c r="AA46" s="202"/>
      <c r="AB46" s="59"/>
      <c r="AC46" s="59"/>
      <c r="AD46" s="291"/>
      <c r="AE46" s="291"/>
      <c r="AF46" s="291"/>
      <c r="AG46" s="291"/>
      <c r="AH46" s="291"/>
    </row>
    <row r="47" spans="1:34" ht="18.75" hidden="1" customHeight="1">
      <c r="J47" s="292">
        <f>SUM(J13:J37)</f>
        <v>34395807899</v>
      </c>
      <c r="K47" s="292">
        <f>SUM(K13:K37)</f>
        <v>38717148529</v>
      </c>
      <c r="L47" s="292">
        <f>SUM(L12:L37)</f>
        <v>34395807899</v>
      </c>
      <c r="M47" s="292">
        <f>SUM(M12:M37)</f>
        <v>38717148529</v>
      </c>
      <c r="R47" s="293"/>
      <c r="S47" s="293"/>
      <c r="T47" s="293"/>
      <c r="U47" s="293"/>
      <c r="V47" s="293"/>
      <c r="W47" s="293"/>
      <c r="X47" s="294"/>
      <c r="Y47" s="295"/>
      <c r="Z47" s="59"/>
      <c r="AA47" s="202"/>
      <c r="AB47" s="59"/>
      <c r="AC47" s="59"/>
      <c r="AD47" s="202">
        <f>AB47+AC47</f>
        <v>0</v>
      </c>
      <c r="AE47" s="59"/>
      <c r="AF47" s="59"/>
      <c r="AG47" s="59"/>
      <c r="AH47" s="59"/>
    </row>
    <row r="48" spans="1:34" ht="18.75" hidden="1" customHeight="1">
      <c r="A48" s="58"/>
      <c r="J48" s="296"/>
      <c r="K48" s="296"/>
      <c r="L48" s="292">
        <f>J47-L47</f>
        <v>0</v>
      </c>
      <c r="M48" s="292">
        <f>K47-M47</f>
        <v>0</v>
      </c>
      <c r="R48" s="297"/>
      <c r="S48" s="297"/>
      <c r="T48" s="297"/>
      <c r="U48" s="297"/>
      <c r="V48" s="297"/>
      <c r="W48" s="297"/>
      <c r="X48" s="298"/>
      <c r="Z48" s="59"/>
      <c r="AA48" s="202"/>
      <c r="AB48" s="59"/>
      <c r="AC48" s="59"/>
      <c r="AD48" s="59"/>
      <c r="AE48" s="59"/>
      <c r="AF48" s="59"/>
      <c r="AG48" s="59"/>
      <c r="AH48" s="59"/>
    </row>
    <row r="49" spans="1:143" ht="18.75" hidden="1" customHeight="1">
      <c r="A49" s="295"/>
      <c r="R49" s="299"/>
      <c r="S49" s="299"/>
      <c r="T49" s="299"/>
      <c r="U49" s="299"/>
      <c r="V49" s="299"/>
      <c r="W49" s="299"/>
      <c r="X49" s="294"/>
      <c r="Z49" s="59"/>
      <c r="AA49" s="202"/>
      <c r="AB49" s="59"/>
      <c r="AC49" s="59"/>
      <c r="AD49" s="59"/>
      <c r="AE49" s="59"/>
      <c r="AF49" s="59"/>
      <c r="AG49" s="59"/>
      <c r="AH49" s="59"/>
    </row>
    <row r="50" spans="1:143" ht="18.75" hidden="1" customHeight="1">
      <c r="X50" s="298"/>
      <c r="Z50" s="59"/>
      <c r="AA50" s="202"/>
      <c r="AB50" s="59"/>
      <c r="AC50" s="59"/>
      <c r="AD50" s="59"/>
      <c r="AE50" s="59"/>
      <c r="AF50" s="59"/>
      <c r="AG50" s="59"/>
      <c r="AH50" s="59"/>
    </row>
    <row r="51" spans="1:143" s="134" customFormat="1" ht="18.75" hidden="1" customHeight="1">
      <c r="A51" s="300" t="s">
        <v>307</v>
      </c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287"/>
      <c r="S51" s="287"/>
      <c r="T51" s="287"/>
      <c r="U51" s="287"/>
      <c r="V51" s="287"/>
      <c r="W51" s="287"/>
      <c r="X51" s="301" t="s">
        <v>137</v>
      </c>
      <c r="Y51" s="302"/>
      <c r="Z51" s="59"/>
      <c r="AA51" s="202"/>
      <c r="AB51" s="59"/>
      <c r="AC51" s="59"/>
      <c r="AD51" s="303"/>
      <c r="AE51" s="303"/>
      <c r="AF51" s="303"/>
      <c r="AG51" s="303"/>
      <c r="AH51" s="303"/>
    </row>
    <row r="52" spans="1:143" s="155" customFormat="1" ht="18" hidden="1" customHeight="1">
      <c r="A52" s="1" t="s">
        <v>0</v>
      </c>
      <c r="B52" s="81"/>
      <c r="C52" s="154" t="s">
        <v>221</v>
      </c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</row>
    <row r="53" spans="1:143" s="155" customFormat="1" ht="16.5" hidden="1" customHeight="1">
      <c r="A53" s="3" t="s">
        <v>2</v>
      </c>
      <c r="B53" s="82"/>
      <c r="C53" s="4" t="s">
        <v>3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143" s="155" customFormat="1" ht="19.5" hidden="1" customHeight="1">
      <c r="A54"/>
      <c r="B54" s="81"/>
      <c r="C54" s="4" t="s">
        <v>4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143" s="155" customFormat="1" ht="13.5" hidden="1" customHeight="1">
      <c r="A55"/>
      <c r="B55" s="81"/>
      <c r="C55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/>
      <c r="Y55"/>
    </row>
    <row r="56" spans="1:143" s="155" customFormat="1" ht="28.5" hidden="1" customHeight="1">
      <c r="A56" s="157" t="s">
        <v>222</v>
      </c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</row>
    <row r="57" spans="1:143" s="155" customFormat="1" ht="21" hidden="1" customHeight="1">
      <c r="A57" s="158" t="s">
        <v>308</v>
      </c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</row>
    <row r="58" spans="1:143" s="155" customFormat="1" ht="28.5" hidden="1" customHeight="1" thickBot="1">
      <c r="A58"/>
      <c r="B58" s="81"/>
      <c r="C58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9" t="s">
        <v>145</v>
      </c>
      <c r="Y58" s="159"/>
      <c r="Z58" s="160"/>
      <c r="AA58" s="161"/>
      <c r="AB58" s="160"/>
      <c r="AC58" s="160"/>
    </row>
    <row r="59" spans="1:143" s="168" customFormat="1" ht="36" hidden="1" customHeight="1" thickTop="1">
      <c r="A59" s="162" t="s">
        <v>125</v>
      </c>
      <c r="B59" s="163" t="s">
        <v>224</v>
      </c>
      <c r="C59" s="164" t="s">
        <v>9</v>
      </c>
      <c r="D59" s="165" t="s">
        <v>225</v>
      </c>
      <c r="E59" s="165"/>
      <c r="F59" s="165"/>
      <c r="G59" s="165"/>
      <c r="H59" s="165"/>
      <c r="I59" s="166" t="s">
        <v>226</v>
      </c>
      <c r="J59" s="166"/>
      <c r="K59" s="166"/>
      <c r="L59" s="166"/>
      <c r="M59" s="166"/>
      <c r="N59" s="166" t="s">
        <v>227</v>
      </c>
      <c r="O59" s="166"/>
      <c r="P59" s="166"/>
      <c r="Q59" s="166"/>
      <c r="R59" s="166"/>
      <c r="S59" s="166" t="s">
        <v>228</v>
      </c>
      <c r="T59" s="166"/>
      <c r="U59" s="166"/>
      <c r="V59" s="166"/>
      <c r="W59" s="166"/>
      <c r="X59" s="62" t="s">
        <v>229</v>
      </c>
      <c r="Y59" s="167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60"/>
      <c r="BG59" s="160"/>
      <c r="BH59" s="160"/>
      <c r="BI59" s="160"/>
      <c r="BJ59" s="160"/>
      <c r="BK59" s="160"/>
      <c r="BL59" s="160"/>
      <c r="BM59" s="160"/>
      <c r="BN59" s="160"/>
      <c r="BO59" s="160"/>
      <c r="BP59" s="160"/>
      <c r="BQ59" s="160"/>
      <c r="BR59" s="160"/>
      <c r="BS59" s="160"/>
      <c r="BT59" s="160"/>
      <c r="BU59" s="160"/>
      <c r="BV59" s="160"/>
      <c r="BW59" s="160"/>
      <c r="BX59" s="160"/>
      <c r="BY59" s="160"/>
      <c r="BZ59" s="160"/>
      <c r="CA59" s="160"/>
      <c r="CB59" s="160"/>
      <c r="CC59" s="160"/>
      <c r="CD59" s="160"/>
      <c r="CE59" s="160"/>
      <c r="CF59" s="160"/>
      <c r="CG59" s="160"/>
      <c r="CH59" s="160"/>
      <c r="CI59" s="160"/>
      <c r="CJ59" s="160"/>
      <c r="CK59" s="160"/>
      <c r="CL59" s="160"/>
      <c r="CM59" s="160"/>
      <c r="CN59" s="160"/>
      <c r="CO59" s="160"/>
      <c r="CP59" s="160"/>
      <c r="CQ59" s="160"/>
      <c r="CR59" s="160"/>
      <c r="CS59" s="160"/>
      <c r="CT59" s="160"/>
      <c r="CU59" s="160"/>
      <c r="CV59" s="160"/>
      <c r="CW59" s="160"/>
      <c r="CX59" s="160"/>
      <c r="CY59" s="160"/>
      <c r="CZ59" s="160"/>
      <c r="DA59" s="160"/>
      <c r="DB59" s="160"/>
      <c r="DC59" s="160"/>
      <c r="DD59" s="160"/>
      <c r="DE59" s="160"/>
      <c r="DF59" s="160"/>
      <c r="DG59" s="160"/>
      <c r="DH59" s="160"/>
      <c r="DI59" s="160"/>
      <c r="DJ59" s="160"/>
      <c r="DK59" s="160"/>
      <c r="DL59" s="160"/>
      <c r="DM59" s="160"/>
      <c r="DN59" s="160"/>
      <c r="DO59" s="160"/>
      <c r="DP59" s="160"/>
      <c r="DQ59" s="160"/>
      <c r="DR59" s="160"/>
      <c r="DS59" s="160"/>
      <c r="DT59" s="160"/>
      <c r="DU59" s="160"/>
      <c r="DV59" s="160"/>
      <c r="DW59" s="160"/>
      <c r="DX59" s="160"/>
      <c r="DY59" s="160"/>
      <c r="DZ59" s="160"/>
      <c r="EA59" s="160"/>
      <c r="EB59" s="160"/>
      <c r="EC59" s="160"/>
      <c r="ED59" s="160"/>
      <c r="EE59" s="160"/>
      <c r="EF59" s="160"/>
      <c r="EG59" s="160"/>
      <c r="EH59" s="160"/>
      <c r="EI59" s="160"/>
      <c r="EJ59" s="160"/>
      <c r="EK59" s="160"/>
      <c r="EL59" s="160"/>
      <c r="EM59" s="160"/>
    </row>
    <row r="60" spans="1:143" s="168" customFormat="1" ht="21.75" hidden="1" customHeight="1">
      <c r="A60" s="169"/>
      <c r="B60" s="170"/>
      <c r="C60" s="93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2" t="s">
        <v>149</v>
      </c>
      <c r="Y60" s="173" t="s">
        <v>150</v>
      </c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  <c r="AX60" s="160"/>
      <c r="AY60" s="160"/>
      <c r="AZ60" s="160"/>
      <c r="BA60" s="160"/>
      <c r="BB60" s="160"/>
      <c r="BC60" s="160"/>
      <c r="BD60" s="160"/>
      <c r="BE60" s="160"/>
      <c r="BF60" s="160"/>
      <c r="BG60" s="160"/>
      <c r="BH60" s="160"/>
      <c r="BI60" s="160"/>
      <c r="BJ60" s="160"/>
      <c r="BK60" s="160"/>
      <c r="BL60" s="160"/>
      <c r="BM60" s="160"/>
      <c r="BN60" s="160"/>
      <c r="BO60" s="160"/>
      <c r="BP60" s="160"/>
      <c r="BQ60" s="160"/>
      <c r="BR60" s="160"/>
      <c r="BS60" s="160"/>
      <c r="BT60" s="160"/>
      <c r="BU60" s="160"/>
      <c r="BV60" s="160"/>
      <c r="BW60" s="160"/>
      <c r="BX60" s="160"/>
      <c r="BY60" s="160"/>
      <c r="BZ60" s="160"/>
      <c r="CA60" s="160"/>
      <c r="CB60" s="160"/>
      <c r="CC60" s="160"/>
      <c r="CD60" s="160"/>
      <c r="CE60" s="160"/>
      <c r="CF60" s="160"/>
      <c r="CG60" s="160"/>
      <c r="CH60" s="160"/>
      <c r="CI60" s="160"/>
      <c r="CJ60" s="160"/>
      <c r="CK60" s="160"/>
      <c r="CL60" s="160"/>
      <c r="CM60" s="160"/>
      <c r="CN60" s="160"/>
      <c r="CO60" s="160"/>
      <c r="CP60" s="160"/>
      <c r="CQ60" s="160"/>
      <c r="CR60" s="160"/>
      <c r="CS60" s="160"/>
      <c r="CT60" s="160"/>
      <c r="CU60" s="160"/>
      <c r="CV60" s="160"/>
      <c r="CW60" s="160"/>
      <c r="CX60" s="160"/>
      <c r="CY60" s="160"/>
      <c r="CZ60" s="160"/>
      <c r="DA60" s="160"/>
      <c r="DB60" s="160"/>
      <c r="DC60" s="160"/>
      <c r="DD60" s="160"/>
      <c r="DE60" s="160"/>
      <c r="DF60" s="160"/>
      <c r="DG60" s="160"/>
      <c r="DH60" s="160"/>
      <c r="DI60" s="160"/>
      <c r="DJ60" s="160"/>
      <c r="DK60" s="160"/>
      <c r="DL60" s="160"/>
      <c r="DM60" s="160"/>
      <c r="DN60" s="160"/>
      <c r="DO60" s="160"/>
      <c r="DP60" s="160"/>
      <c r="DQ60" s="160"/>
      <c r="DR60" s="160"/>
      <c r="DS60" s="160"/>
      <c r="DT60" s="160"/>
      <c r="DU60" s="160"/>
      <c r="DV60" s="160"/>
      <c r="DW60" s="160"/>
      <c r="DX60" s="160"/>
      <c r="DY60" s="160"/>
      <c r="DZ60" s="160"/>
      <c r="EA60" s="160"/>
      <c r="EB60" s="160"/>
      <c r="EC60" s="160"/>
      <c r="ED60" s="160"/>
      <c r="EE60" s="160"/>
      <c r="EF60" s="160"/>
      <c r="EG60" s="160"/>
      <c r="EH60" s="160"/>
      <c r="EI60" s="160"/>
      <c r="EJ60" s="160"/>
      <c r="EK60" s="160"/>
      <c r="EL60" s="160"/>
      <c r="EM60" s="160"/>
    </row>
    <row r="61" spans="1:143" s="168" customFormat="1" ht="19.5" hidden="1" customHeight="1">
      <c r="A61" s="174">
        <v>1</v>
      </c>
      <c r="B61" s="97" t="s">
        <v>151</v>
      </c>
      <c r="C61" s="96">
        <v>3</v>
      </c>
      <c r="E61" s="175" t="s">
        <v>230</v>
      </c>
      <c r="F61" s="176"/>
      <c r="G61" s="177" t="s">
        <v>231</v>
      </c>
      <c r="H61" s="177"/>
      <c r="J61" s="175" t="s">
        <v>230</v>
      </c>
      <c r="K61" s="176"/>
      <c r="L61" s="177" t="s">
        <v>231</v>
      </c>
      <c r="M61" s="177"/>
      <c r="O61" s="175" t="s">
        <v>230</v>
      </c>
      <c r="P61" s="176"/>
      <c r="Q61" s="177" t="s">
        <v>231</v>
      </c>
      <c r="R61" s="177"/>
      <c r="T61" s="175" t="s">
        <v>230</v>
      </c>
      <c r="U61" s="176"/>
      <c r="V61" s="177" t="s">
        <v>231</v>
      </c>
      <c r="W61" s="177"/>
      <c r="X61" s="96">
        <v>4</v>
      </c>
      <c r="Y61" s="178">
        <v>5</v>
      </c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0"/>
      <c r="BM61" s="160"/>
      <c r="BN61" s="160"/>
      <c r="BO61" s="160"/>
      <c r="BP61" s="160"/>
      <c r="BQ61" s="160"/>
      <c r="BR61" s="160"/>
      <c r="BS61" s="160"/>
      <c r="BT61" s="160"/>
      <c r="BU61" s="160"/>
      <c r="BV61" s="160"/>
      <c r="BW61" s="160"/>
      <c r="BX61" s="160"/>
      <c r="BY61" s="160"/>
      <c r="BZ61" s="160"/>
      <c r="CA61" s="160"/>
      <c r="CB61" s="160"/>
      <c r="CC61" s="160"/>
      <c r="CD61" s="160"/>
      <c r="CE61" s="160"/>
      <c r="CF61" s="160"/>
      <c r="CG61" s="160"/>
      <c r="CH61" s="160"/>
      <c r="CI61" s="160"/>
      <c r="CJ61" s="160"/>
      <c r="CK61" s="160"/>
      <c r="CL61" s="160"/>
      <c r="CM61" s="160"/>
      <c r="CN61" s="160"/>
      <c r="CO61" s="160"/>
      <c r="CP61" s="160"/>
      <c r="CQ61" s="160"/>
      <c r="CR61" s="160"/>
      <c r="CS61" s="160"/>
      <c r="CT61" s="160"/>
      <c r="CU61" s="160"/>
      <c r="CV61" s="160"/>
      <c r="CW61" s="160"/>
      <c r="CX61" s="160"/>
      <c r="CY61" s="160"/>
      <c r="CZ61" s="160"/>
      <c r="DA61" s="160"/>
      <c r="DB61" s="160"/>
      <c r="DC61" s="160"/>
      <c r="DD61" s="160"/>
      <c r="DE61" s="160"/>
      <c r="DF61" s="160"/>
      <c r="DG61" s="160"/>
      <c r="DH61" s="160"/>
      <c r="DI61" s="160"/>
      <c r="DJ61" s="160"/>
      <c r="DK61" s="160"/>
      <c r="DL61" s="160"/>
      <c r="DM61" s="160"/>
      <c r="DN61" s="160"/>
      <c r="DO61" s="160"/>
      <c r="DP61" s="160"/>
      <c r="DQ61" s="160"/>
      <c r="DR61" s="160"/>
      <c r="DS61" s="160"/>
      <c r="DT61" s="160"/>
      <c r="DU61" s="160"/>
      <c r="DV61" s="160"/>
      <c r="DW61" s="160"/>
      <c r="DX61" s="160"/>
      <c r="DY61" s="160"/>
      <c r="DZ61" s="160"/>
      <c r="EA61" s="160"/>
      <c r="EB61" s="160"/>
      <c r="EC61" s="160"/>
      <c r="ED61" s="160"/>
      <c r="EE61" s="160"/>
      <c r="EF61" s="160"/>
      <c r="EG61" s="160"/>
      <c r="EH61" s="160"/>
      <c r="EI61" s="160"/>
      <c r="EJ61" s="160"/>
      <c r="EK61" s="160"/>
      <c r="EL61" s="160"/>
      <c r="EM61" s="160"/>
    </row>
    <row r="62" spans="1:143" s="168" customFormat="1" ht="22.5" hidden="1" customHeight="1">
      <c r="A62" s="179" t="s">
        <v>232</v>
      </c>
      <c r="B62" s="180"/>
      <c r="C62" s="181"/>
      <c r="D62" s="182" t="s">
        <v>233</v>
      </c>
      <c r="E62" s="183" t="s">
        <v>234</v>
      </c>
      <c r="F62" s="183" t="s">
        <v>235</v>
      </c>
      <c r="G62" s="183" t="s">
        <v>236</v>
      </c>
      <c r="H62" s="183" t="s">
        <v>237</v>
      </c>
      <c r="I62" s="182" t="s">
        <v>233</v>
      </c>
      <c r="J62" s="183" t="s">
        <v>234</v>
      </c>
      <c r="K62" s="183" t="s">
        <v>235</v>
      </c>
      <c r="L62" s="183" t="s">
        <v>236</v>
      </c>
      <c r="M62" s="183" t="s">
        <v>237</v>
      </c>
      <c r="N62" s="182" t="s">
        <v>233</v>
      </c>
      <c r="O62" s="183" t="s">
        <v>234</v>
      </c>
      <c r="P62" s="183" t="s">
        <v>235</v>
      </c>
      <c r="Q62" s="183" t="s">
        <v>236</v>
      </c>
      <c r="R62" s="183" t="s">
        <v>237</v>
      </c>
      <c r="S62" s="182" t="s">
        <v>233</v>
      </c>
      <c r="T62" s="183" t="s">
        <v>234</v>
      </c>
      <c r="U62" s="183" t="s">
        <v>235</v>
      </c>
      <c r="V62" s="183" t="s">
        <v>236</v>
      </c>
      <c r="W62" s="183" t="s">
        <v>237</v>
      </c>
      <c r="X62" s="184"/>
      <c r="Y62" s="185"/>
      <c r="Z62" s="304" t="s">
        <v>309</v>
      </c>
      <c r="AA62" s="305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  <c r="AS62" s="160"/>
      <c r="AT62" s="160"/>
      <c r="AU62" s="160"/>
      <c r="AV62" s="160"/>
      <c r="AW62" s="160"/>
      <c r="AX62" s="160"/>
      <c r="AY62" s="160"/>
      <c r="AZ62" s="160"/>
      <c r="BA62" s="160"/>
      <c r="BB62" s="160"/>
      <c r="BC62" s="160"/>
      <c r="BD62" s="160"/>
      <c r="BE62" s="160"/>
      <c r="BF62" s="160"/>
      <c r="BG62" s="160"/>
      <c r="BH62" s="160"/>
      <c r="BI62" s="160"/>
      <c r="BJ62" s="160"/>
      <c r="BK62" s="160"/>
      <c r="BL62" s="160"/>
      <c r="BM62" s="160"/>
      <c r="BN62" s="160"/>
      <c r="BO62" s="160"/>
      <c r="BP62" s="160"/>
      <c r="BQ62" s="160"/>
      <c r="BR62" s="160"/>
      <c r="BS62" s="160"/>
      <c r="BT62" s="160"/>
      <c r="BU62" s="160"/>
      <c r="BV62" s="160"/>
      <c r="BW62" s="160"/>
      <c r="BX62" s="160"/>
      <c r="BY62" s="160"/>
      <c r="BZ62" s="160"/>
      <c r="CA62" s="160"/>
      <c r="CB62" s="160"/>
      <c r="CC62" s="160"/>
      <c r="CD62" s="160"/>
      <c r="CE62" s="160"/>
      <c r="CF62" s="160"/>
      <c r="CG62" s="160"/>
      <c r="CH62" s="160"/>
      <c r="CI62" s="160"/>
      <c r="CJ62" s="160"/>
      <c r="CK62" s="160"/>
      <c r="CL62" s="160"/>
      <c r="CM62" s="160"/>
      <c r="CN62" s="160"/>
      <c r="CO62" s="160"/>
      <c r="CP62" s="160"/>
      <c r="CQ62" s="160"/>
      <c r="CR62" s="160"/>
      <c r="CS62" s="160"/>
      <c r="CT62" s="160"/>
      <c r="CU62" s="160"/>
      <c r="CV62" s="160"/>
      <c r="CW62" s="160"/>
      <c r="CX62" s="160"/>
      <c r="CY62" s="160"/>
      <c r="CZ62" s="160"/>
      <c r="DA62" s="160"/>
      <c r="DB62" s="160"/>
      <c r="DC62" s="160"/>
      <c r="DD62" s="160"/>
      <c r="DE62" s="160"/>
      <c r="DF62" s="160"/>
      <c r="DG62" s="160"/>
      <c r="DH62" s="160"/>
      <c r="DI62" s="160"/>
      <c r="DJ62" s="160"/>
      <c r="DK62" s="160"/>
      <c r="DL62" s="160"/>
      <c r="DM62" s="160"/>
      <c r="DN62" s="160"/>
      <c r="DO62" s="160"/>
      <c r="DP62" s="160"/>
      <c r="DQ62" s="160"/>
      <c r="DR62" s="160"/>
      <c r="DS62" s="160"/>
      <c r="DT62" s="160"/>
      <c r="DU62" s="160"/>
      <c r="DV62" s="160"/>
      <c r="DW62" s="160"/>
      <c r="DX62" s="160"/>
      <c r="DY62" s="160"/>
      <c r="DZ62" s="160"/>
      <c r="EA62" s="160"/>
      <c r="EB62" s="160"/>
      <c r="EC62" s="160"/>
      <c r="ED62" s="160"/>
      <c r="EE62" s="160"/>
      <c r="EF62" s="160"/>
      <c r="EG62" s="160"/>
      <c r="EH62" s="160"/>
      <c r="EI62" s="160"/>
      <c r="EJ62" s="160"/>
      <c r="EK62" s="160"/>
      <c r="EL62" s="160"/>
      <c r="EM62" s="160"/>
    </row>
    <row r="63" spans="1:143" s="204" customFormat="1" ht="20.25" hidden="1" customHeight="1">
      <c r="A63" s="186" t="s">
        <v>238</v>
      </c>
      <c r="B63" s="187" t="s">
        <v>153</v>
      </c>
      <c r="C63" s="188"/>
      <c r="D63" s="306" t="s">
        <v>239</v>
      </c>
      <c r="E63" s="307">
        <v>3920000000</v>
      </c>
      <c r="F63" s="307">
        <v>201044500</v>
      </c>
      <c r="G63" s="191"/>
      <c r="H63" s="192"/>
      <c r="I63" s="307" t="s">
        <v>239</v>
      </c>
      <c r="J63" s="307">
        <v>201044500</v>
      </c>
      <c r="K63" s="307">
        <v>1860000000</v>
      </c>
      <c r="L63" s="194">
        <f>J64</f>
        <v>74329884624</v>
      </c>
      <c r="M63" s="195"/>
      <c r="N63" s="198" t="s">
        <v>240</v>
      </c>
      <c r="O63" s="198">
        <v>63025626370</v>
      </c>
      <c r="P63" s="198">
        <v>0</v>
      </c>
      <c r="Q63" s="195"/>
      <c r="R63" s="195"/>
      <c r="S63" s="198" t="s">
        <v>240</v>
      </c>
      <c r="T63" s="198">
        <v>1113793505</v>
      </c>
      <c r="U63" s="199">
        <v>0</v>
      </c>
      <c r="V63" s="195"/>
      <c r="W63" s="194"/>
      <c r="X63" s="200">
        <f>V63+Q63+L63+G63</f>
        <v>74329884624</v>
      </c>
      <c r="Y63" s="201">
        <v>115153865140</v>
      </c>
      <c r="Z63" s="308" t="s">
        <v>310</v>
      </c>
      <c r="AA63" s="309">
        <v>115153865140</v>
      </c>
      <c r="AB63" s="59"/>
      <c r="AC63" s="59"/>
      <c r="AD63" s="203"/>
      <c r="AE63" s="203"/>
      <c r="AF63" s="203"/>
      <c r="AG63" s="203"/>
      <c r="AH63" s="203"/>
    </row>
    <row r="64" spans="1:143" s="219" customFormat="1" ht="20.25" hidden="1" customHeight="1">
      <c r="A64" s="205" t="s">
        <v>241</v>
      </c>
      <c r="B64" s="206" t="s">
        <v>242</v>
      </c>
      <c r="C64" s="207"/>
      <c r="D64" s="306" t="s">
        <v>243</v>
      </c>
      <c r="E64" s="310">
        <v>0</v>
      </c>
      <c r="F64" s="310">
        <v>7520546</v>
      </c>
      <c r="G64" s="209"/>
      <c r="H64" s="210">
        <f>F64+F65+F66+F67+F72+F73+F75</f>
        <v>3987847316</v>
      </c>
      <c r="I64" s="311" t="s">
        <v>244</v>
      </c>
      <c r="J64" s="312">
        <v>74329884624</v>
      </c>
      <c r="K64" s="312">
        <v>500000000</v>
      </c>
      <c r="L64" s="209"/>
      <c r="M64" s="210">
        <f>K65+K66+K67+K70+K83-M73</f>
        <v>2582556445</v>
      </c>
      <c r="N64" s="198" t="s">
        <v>239</v>
      </c>
      <c r="O64" s="198">
        <v>0</v>
      </c>
      <c r="P64" s="198">
        <v>2060000000</v>
      </c>
      <c r="Q64" s="209"/>
      <c r="R64" s="210">
        <f>P65+P66+P67+P68</f>
        <v>58854069892</v>
      </c>
      <c r="S64" s="212"/>
      <c r="T64" s="213"/>
      <c r="U64" s="213"/>
      <c r="V64" s="209"/>
      <c r="W64" s="210"/>
      <c r="X64" s="214">
        <f>-(W64+R64+M64+H64)-X65</f>
        <v>-60747123220</v>
      </c>
      <c r="Y64" s="215">
        <v>-108039674894</v>
      </c>
      <c r="Z64" s="308" t="s">
        <v>311</v>
      </c>
      <c r="AA64" s="313">
        <v>-108039674894</v>
      </c>
      <c r="AB64" s="217"/>
      <c r="AC64" s="217"/>
      <c r="AD64" s="218"/>
      <c r="AE64" s="218"/>
      <c r="AF64" s="218"/>
      <c r="AG64" s="218"/>
      <c r="AH64" s="218"/>
    </row>
    <row r="65" spans="1:34" s="230" customFormat="1" ht="20.25" hidden="1" customHeight="1">
      <c r="A65" s="220" t="s">
        <v>245</v>
      </c>
      <c r="B65" s="221" t="s">
        <v>156</v>
      </c>
      <c r="C65" s="222"/>
      <c r="D65" s="306" t="s">
        <v>246</v>
      </c>
      <c r="E65" s="310">
        <v>269717905</v>
      </c>
      <c r="F65" s="310">
        <v>3485599956</v>
      </c>
      <c r="G65" s="209"/>
      <c r="H65" s="209"/>
      <c r="I65" s="311" t="s">
        <v>243</v>
      </c>
      <c r="J65" s="312">
        <v>0</v>
      </c>
      <c r="K65" s="312">
        <v>4675860</v>
      </c>
      <c r="L65" s="209"/>
      <c r="M65" s="209"/>
      <c r="N65" s="314" t="s">
        <v>243</v>
      </c>
      <c r="O65" s="315">
        <v>0</v>
      </c>
      <c r="P65" s="315">
        <v>7484859</v>
      </c>
      <c r="Q65" s="209"/>
      <c r="R65" s="209"/>
      <c r="S65" s="225"/>
      <c r="T65" s="226"/>
      <c r="U65" s="226"/>
      <c r="V65" s="209"/>
      <c r="W65" s="209"/>
      <c r="X65" s="214">
        <v>-4677350433</v>
      </c>
      <c r="Y65" s="215">
        <v>-11758835111</v>
      </c>
      <c r="Z65" s="308" t="s">
        <v>312</v>
      </c>
      <c r="AA65" s="313">
        <v>-11758835111</v>
      </c>
      <c r="AB65" s="229"/>
      <c r="AC65" s="229"/>
      <c r="AD65" s="229"/>
      <c r="AE65" s="229"/>
      <c r="AF65" s="229"/>
      <c r="AG65" s="229"/>
      <c r="AH65" s="229"/>
    </row>
    <row r="66" spans="1:34" s="233" customFormat="1" ht="20.25" hidden="1" customHeight="1">
      <c r="A66" s="205" t="s">
        <v>247</v>
      </c>
      <c r="B66" s="206" t="s">
        <v>248</v>
      </c>
      <c r="C66" s="207"/>
      <c r="D66" s="306" t="s">
        <v>249</v>
      </c>
      <c r="E66" s="310">
        <v>103098000</v>
      </c>
      <c r="F66" s="310">
        <v>329302400</v>
      </c>
      <c r="G66" s="209"/>
      <c r="H66" s="210"/>
      <c r="I66" s="311" t="s">
        <v>246</v>
      </c>
      <c r="J66" s="312">
        <v>2396084</v>
      </c>
      <c r="K66" s="312">
        <v>1190889080</v>
      </c>
      <c r="L66" s="209"/>
      <c r="M66" s="210">
        <f>K81</f>
        <v>7096193301</v>
      </c>
      <c r="N66" s="314" t="s">
        <v>246</v>
      </c>
      <c r="O66" s="315">
        <v>0</v>
      </c>
      <c r="P66" s="315">
        <v>33532696104</v>
      </c>
      <c r="Q66" s="209"/>
      <c r="R66" s="210"/>
      <c r="S66" s="231"/>
      <c r="T66" s="232"/>
      <c r="U66" s="232"/>
      <c r="V66" s="209"/>
      <c r="W66" s="210"/>
      <c r="X66" s="214">
        <f>-(W66+R66+M66+H66)</f>
        <v>-7096193301</v>
      </c>
      <c r="Y66" s="215">
        <v>-10770891376</v>
      </c>
      <c r="Z66" s="308" t="s">
        <v>313</v>
      </c>
      <c r="AA66" s="313">
        <v>-10770891376</v>
      </c>
      <c r="AB66" s="217"/>
      <c r="AC66" s="217"/>
      <c r="AD66" s="217"/>
      <c r="AE66" s="217"/>
      <c r="AF66" s="217"/>
      <c r="AG66" s="217"/>
      <c r="AH66" s="217"/>
    </row>
    <row r="67" spans="1:34" s="233" customFormat="1" ht="20.25" hidden="1" customHeight="1">
      <c r="A67" s="205" t="s">
        <v>250</v>
      </c>
      <c r="B67" s="206" t="s">
        <v>251</v>
      </c>
      <c r="C67" s="207"/>
      <c r="D67" s="306" t="s">
        <v>252</v>
      </c>
      <c r="E67" s="310">
        <v>0</v>
      </c>
      <c r="F67" s="310">
        <v>111433636</v>
      </c>
      <c r="G67" s="209"/>
      <c r="H67" s="210"/>
      <c r="I67" s="311" t="s">
        <v>249</v>
      </c>
      <c r="J67" s="312">
        <v>0</v>
      </c>
      <c r="K67" s="312">
        <v>635618000</v>
      </c>
      <c r="L67" s="209"/>
      <c r="M67" s="210">
        <f>K72</f>
        <v>52784275</v>
      </c>
      <c r="N67" s="314" t="s">
        <v>252</v>
      </c>
      <c r="O67" s="315">
        <v>0</v>
      </c>
      <c r="P67" s="315">
        <v>25223731642</v>
      </c>
      <c r="Q67" s="209"/>
      <c r="R67" s="210"/>
      <c r="S67" s="231"/>
      <c r="T67" s="232"/>
      <c r="U67" s="232"/>
      <c r="V67" s="209"/>
      <c r="W67" s="210"/>
      <c r="X67" s="214">
        <f>-(W67+R67+M67+H67)</f>
        <v>-52784275</v>
      </c>
      <c r="Y67" s="215">
        <v>-267619767</v>
      </c>
      <c r="Z67" s="308" t="s">
        <v>314</v>
      </c>
      <c r="AA67" s="313">
        <v>-267619767</v>
      </c>
      <c r="AB67" s="217"/>
      <c r="AC67" s="217"/>
      <c r="AD67" s="217"/>
      <c r="AE67" s="217"/>
      <c r="AF67" s="217"/>
      <c r="AG67" s="217"/>
      <c r="AH67" s="217"/>
    </row>
    <row r="68" spans="1:34" ht="20.25" hidden="1" customHeight="1">
      <c r="A68" s="186" t="s">
        <v>253</v>
      </c>
      <c r="B68" s="187" t="s">
        <v>254</v>
      </c>
      <c r="C68" s="234"/>
      <c r="D68" s="306" t="s">
        <v>255</v>
      </c>
      <c r="E68" s="310">
        <v>0</v>
      </c>
      <c r="F68" s="310">
        <v>4800000</v>
      </c>
      <c r="G68" s="194">
        <f>E65+E66+E69</f>
        <v>376095905</v>
      </c>
      <c r="H68" s="195"/>
      <c r="I68" s="311" t="s">
        <v>315</v>
      </c>
      <c r="J68" s="312">
        <v>35747872</v>
      </c>
      <c r="K68" s="312">
        <v>0</v>
      </c>
      <c r="L68" s="235">
        <f>J66+J68+J81</f>
        <v>38904365</v>
      </c>
      <c r="M68" s="195"/>
      <c r="N68" s="314" t="s">
        <v>257</v>
      </c>
      <c r="O68" s="315">
        <v>0</v>
      </c>
      <c r="P68" s="315">
        <v>90157287</v>
      </c>
      <c r="Q68" s="195"/>
      <c r="R68" s="195"/>
      <c r="S68" s="236"/>
      <c r="T68" s="237"/>
      <c r="U68" s="237"/>
      <c r="V68" s="195"/>
      <c r="W68" s="195"/>
      <c r="X68" s="200">
        <f>V68+Q68+L68+G68</f>
        <v>415000270</v>
      </c>
      <c r="Y68" s="201">
        <v>331530749</v>
      </c>
      <c r="Z68" s="308" t="s">
        <v>316</v>
      </c>
      <c r="AA68" s="313">
        <v>331530749</v>
      </c>
      <c r="AB68" s="59"/>
      <c r="AC68" s="59"/>
      <c r="AD68" s="59"/>
      <c r="AE68" s="59"/>
      <c r="AF68" s="59"/>
      <c r="AG68" s="59"/>
      <c r="AH68" s="59"/>
    </row>
    <row r="69" spans="1:34" s="233" customFormat="1" ht="20.25" hidden="1" customHeight="1">
      <c r="A69" s="238" t="s">
        <v>258</v>
      </c>
      <c r="B69" s="206" t="s">
        <v>259</v>
      </c>
      <c r="C69" s="239"/>
      <c r="D69" s="306" t="s">
        <v>260</v>
      </c>
      <c r="E69" s="310">
        <v>3280000</v>
      </c>
      <c r="F69" s="310">
        <v>8240000</v>
      </c>
      <c r="G69" s="209"/>
      <c r="H69" s="210">
        <f>F68+F69+F70+F74+F76+F71</f>
        <v>94621426</v>
      </c>
      <c r="I69" s="311" t="s">
        <v>256</v>
      </c>
      <c r="J69" s="312">
        <v>0</v>
      </c>
      <c r="K69" s="312">
        <v>63025626370</v>
      </c>
      <c r="L69" s="209"/>
      <c r="M69" s="210">
        <f>K64+K71+K73+K74+K75+K76+K78+K82+K84</f>
        <v>3006754617</v>
      </c>
      <c r="N69" s="212"/>
      <c r="O69" s="213"/>
      <c r="P69" s="213"/>
      <c r="Q69" s="209"/>
      <c r="R69" s="210"/>
      <c r="S69" s="231"/>
      <c r="T69" s="232"/>
      <c r="U69" s="232"/>
      <c r="V69" s="209"/>
      <c r="W69" s="210"/>
      <c r="X69" s="214">
        <f>-(W69+R69+M69+H69)</f>
        <v>-3101376043</v>
      </c>
      <c r="Y69" s="215">
        <v>-1234329087</v>
      </c>
      <c r="Z69" s="308" t="s">
        <v>317</v>
      </c>
      <c r="AA69" s="313">
        <v>-1234329087</v>
      </c>
      <c r="AB69" s="217"/>
      <c r="AC69" s="217"/>
      <c r="AD69" s="217"/>
      <c r="AE69" s="217"/>
      <c r="AF69" s="217"/>
      <c r="AG69" s="217"/>
      <c r="AH69" s="217"/>
    </row>
    <row r="70" spans="1:34" s="204" customFormat="1" ht="22.5" hidden="1" customHeight="1">
      <c r="A70" s="240" t="s">
        <v>261</v>
      </c>
      <c r="B70" s="187" t="s">
        <v>163</v>
      </c>
      <c r="C70" s="188"/>
      <c r="D70" s="306" t="s">
        <v>262</v>
      </c>
      <c r="E70" s="310">
        <v>0</v>
      </c>
      <c r="F70" s="310">
        <v>8000000</v>
      </c>
      <c r="G70" s="195"/>
      <c r="H70" s="195"/>
      <c r="I70" s="311" t="s">
        <v>252</v>
      </c>
      <c r="J70" s="312">
        <v>0</v>
      </c>
      <c r="K70" s="312">
        <v>766603100</v>
      </c>
      <c r="L70" s="195"/>
      <c r="M70" s="195"/>
      <c r="N70" s="212"/>
      <c r="O70" s="213"/>
      <c r="P70" s="213"/>
      <c r="Q70" s="195"/>
      <c r="R70" s="195"/>
      <c r="S70" s="236"/>
      <c r="T70" s="237"/>
      <c r="U70" s="237"/>
      <c r="V70" s="195"/>
      <c r="W70" s="195"/>
      <c r="X70" s="241">
        <f>SUM(X63:X69)</f>
        <v>-929942378</v>
      </c>
      <c r="Y70" s="242">
        <v>-16585954346</v>
      </c>
      <c r="Z70" s="316" t="s">
        <v>318</v>
      </c>
      <c r="AA70" s="317">
        <v>-16585954346</v>
      </c>
      <c r="AB70" s="59"/>
      <c r="AC70" s="59"/>
      <c r="AD70" s="203"/>
      <c r="AE70" s="203"/>
      <c r="AF70" s="203"/>
      <c r="AG70" s="203"/>
      <c r="AH70" s="203"/>
    </row>
    <row r="71" spans="1:34" s="204" customFormat="1" ht="20.25" hidden="1" customHeight="1">
      <c r="A71" s="240"/>
      <c r="B71" s="243"/>
      <c r="C71" s="188"/>
      <c r="D71" s="306" t="s">
        <v>264</v>
      </c>
      <c r="E71" s="310">
        <v>0</v>
      </c>
      <c r="F71" s="310">
        <v>7826000</v>
      </c>
      <c r="G71" s="195"/>
      <c r="H71" s="195"/>
      <c r="I71" s="311" t="s">
        <v>263</v>
      </c>
      <c r="J71" s="312">
        <v>0</v>
      </c>
      <c r="K71" s="312">
        <v>1712507181</v>
      </c>
      <c r="L71" s="195"/>
      <c r="M71" s="195"/>
      <c r="N71" s="236"/>
      <c r="O71" s="237"/>
      <c r="P71" s="237"/>
      <c r="Q71" s="195"/>
      <c r="R71" s="195"/>
      <c r="S71" s="236"/>
      <c r="T71" s="237"/>
      <c r="U71" s="237"/>
      <c r="V71" s="195"/>
      <c r="W71" s="195"/>
      <c r="X71" s="200"/>
      <c r="Y71" s="201"/>
      <c r="AB71" s="59"/>
      <c r="AC71" s="59"/>
      <c r="AD71" s="203"/>
      <c r="AE71" s="203"/>
      <c r="AF71" s="203"/>
      <c r="AG71" s="203"/>
      <c r="AH71" s="203"/>
    </row>
    <row r="72" spans="1:34" ht="22.5" hidden="1" customHeight="1">
      <c r="A72" s="244" t="s">
        <v>266</v>
      </c>
      <c r="B72" s="187"/>
      <c r="C72" s="188"/>
      <c r="D72" s="306" t="s">
        <v>267</v>
      </c>
      <c r="E72" s="310">
        <v>0</v>
      </c>
      <c r="F72" s="310">
        <v>17701600</v>
      </c>
      <c r="G72" s="195"/>
      <c r="H72" s="195"/>
      <c r="I72" s="311" t="s">
        <v>319</v>
      </c>
      <c r="J72" s="312">
        <v>0</v>
      </c>
      <c r="K72" s="312">
        <v>52784275</v>
      </c>
      <c r="L72" s="195"/>
      <c r="M72" s="195"/>
      <c r="N72" s="236"/>
      <c r="O72" s="237"/>
      <c r="P72" s="237"/>
      <c r="Q72" s="195"/>
      <c r="R72" s="195"/>
      <c r="S72" s="236"/>
      <c r="T72" s="237"/>
      <c r="U72" s="237"/>
      <c r="V72" s="195"/>
      <c r="W72" s="195"/>
      <c r="X72" s="200"/>
      <c r="Y72" s="201"/>
      <c r="Z72" s="318" t="s">
        <v>320</v>
      </c>
      <c r="AA72" s="305"/>
      <c r="AB72" s="59"/>
      <c r="AC72" s="59"/>
      <c r="AD72" s="59"/>
      <c r="AE72" s="59"/>
      <c r="AF72" s="59"/>
      <c r="AG72" s="59"/>
      <c r="AH72" s="59"/>
    </row>
    <row r="73" spans="1:34" s="230" customFormat="1" ht="34.5" hidden="1" customHeight="1">
      <c r="A73" s="245" t="s">
        <v>269</v>
      </c>
      <c r="B73" s="221" t="s">
        <v>165</v>
      </c>
      <c r="C73" s="222"/>
      <c r="D73" s="306" t="s">
        <v>270</v>
      </c>
      <c r="E73" s="310">
        <v>0</v>
      </c>
      <c r="F73" s="310">
        <v>19556362</v>
      </c>
      <c r="G73" s="209"/>
      <c r="H73" s="210"/>
      <c r="I73" s="311" t="s">
        <v>321</v>
      </c>
      <c r="J73" s="312">
        <v>0</v>
      </c>
      <c r="K73" s="312">
        <v>1344000</v>
      </c>
      <c r="L73" s="209"/>
      <c r="M73" s="210">
        <v>23136363</v>
      </c>
      <c r="N73" s="225"/>
      <c r="O73" s="246"/>
      <c r="P73" s="246"/>
      <c r="Q73" s="209"/>
      <c r="R73" s="210"/>
      <c r="S73" s="225"/>
      <c r="T73" s="246"/>
      <c r="U73" s="246"/>
      <c r="V73" s="209"/>
      <c r="W73" s="210">
        <f>U64</f>
        <v>0</v>
      </c>
      <c r="X73" s="214">
        <f>-(W73+R73+M73+H73)</f>
        <v>-23136363</v>
      </c>
      <c r="Y73" s="215">
        <v>-1333190728</v>
      </c>
      <c r="Z73" s="319" t="s">
        <v>322</v>
      </c>
      <c r="AA73" s="313">
        <v>-1333190728</v>
      </c>
      <c r="AB73" s="229"/>
      <c r="AC73" s="229"/>
      <c r="AD73" s="229"/>
      <c r="AE73" s="229"/>
      <c r="AF73" s="229"/>
      <c r="AG73" s="229"/>
      <c r="AH73" s="229"/>
    </row>
    <row r="74" spans="1:34" ht="34.5" hidden="1" customHeight="1">
      <c r="A74" s="247" t="s">
        <v>272</v>
      </c>
      <c r="B74" s="187" t="s">
        <v>168</v>
      </c>
      <c r="C74" s="188"/>
      <c r="D74" s="306" t="s">
        <v>285</v>
      </c>
      <c r="E74" s="310">
        <v>0</v>
      </c>
      <c r="F74" s="310">
        <v>2117272</v>
      </c>
      <c r="G74" s="194"/>
      <c r="H74" s="195"/>
      <c r="I74" s="311" t="s">
        <v>265</v>
      </c>
      <c r="J74" s="312">
        <v>0</v>
      </c>
      <c r="K74" s="312">
        <v>5188944</v>
      </c>
      <c r="L74" s="194">
        <f>J77</f>
        <v>800000000</v>
      </c>
      <c r="M74" s="195"/>
      <c r="N74" s="236"/>
      <c r="O74" s="248"/>
      <c r="P74" s="248"/>
      <c r="Q74" s="195"/>
      <c r="R74" s="195"/>
      <c r="S74" s="236"/>
      <c r="T74" s="248"/>
      <c r="U74" s="248"/>
      <c r="V74" s="195"/>
      <c r="W74" s="195"/>
      <c r="X74" s="200">
        <f>V74+Q74+L74+G74</f>
        <v>800000000</v>
      </c>
      <c r="Y74" s="201">
        <v>80000000</v>
      </c>
      <c r="Z74" s="319" t="s">
        <v>323</v>
      </c>
      <c r="AA74" s="313">
        <v>80000000</v>
      </c>
      <c r="AB74" s="59"/>
      <c r="AC74" s="59"/>
      <c r="AD74" s="59"/>
      <c r="AE74" s="59"/>
      <c r="AF74" s="59"/>
      <c r="AG74" s="59"/>
      <c r="AH74" s="59"/>
    </row>
    <row r="75" spans="1:34" s="233" customFormat="1" ht="20.25" hidden="1" customHeight="1">
      <c r="A75" s="205" t="s">
        <v>273</v>
      </c>
      <c r="B75" s="206" t="s">
        <v>171</v>
      </c>
      <c r="C75" s="207"/>
      <c r="D75" s="306" t="s">
        <v>257</v>
      </c>
      <c r="E75" s="310">
        <v>0</v>
      </c>
      <c r="F75" s="310">
        <v>16732816</v>
      </c>
      <c r="G75" s="209"/>
      <c r="H75" s="210"/>
      <c r="I75" s="311" t="s">
        <v>268</v>
      </c>
      <c r="J75" s="312">
        <v>0</v>
      </c>
      <c r="K75" s="312">
        <v>269964970</v>
      </c>
      <c r="L75" s="209"/>
      <c r="M75" s="210"/>
      <c r="N75" s="231"/>
      <c r="O75" s="249"/>
      <c r="P75" s="249"/>
      <c r="Q75" s="209"/>
      <c r="R75" s="210"/>
      <c r="S75" s="231"/>
      <c r="T75" s="249"/>
      <c r="U75" s="249"/>
      <c r="V75" s="209"/>
      <c r="W75" s="210"/>
      <c r="X75" s="214">
        <f>-(W75+R75+M75+H75)</f>
        <v>0</v>
      </c>
      <c r="Y75" s="215"/>
      <c r="Z75" s="319" t="s">
        <v>324</v>
      </c>
      <c r="AA75" s="305" t="s">
        <v>325</v>
      </c>
      <c r="AB75" s="217"/>
      <c r="AC75" s="217"/>
      <c r="AD75" s="217"/>
      <c r="AE75" s="217"/>
      <c r="AF75" s="217"/>
      <c r="AG75" s="217"/>
      <c r="AH75" s="217"/>
    </row>
    <row r="76" spans="1:34" ht="34.5" hidden="1" customHeight="1">
      <c r="A76" s="247" t="s">
        <v>276</v>
      </c>
      <c r="B76" s="187" t="s">
        <v>173</v>
      </c>
      <c r="C76" s="188"/>
      <c r="D76" s="306" t="s">
        <v>274</v>
      </c>
      <c r="E76" s="310">
        <v>0</v>
      </c>
      <c r="F76" s="310">
        <v>63638154</v>
      </c>
      <c r="G76" s="194"/>
      <c r="H76" s="195"/>
      <c r="I76" s="311" t="s">
        <v>271</v>
      </c>
      <c r="J76" s="312">
        <v>0</v>
      </c>
      <c r="K76" s="312">
        <v>56389538</v>
      </c>
      <c r="L76" s="194"/>
      <c r="M76" s="195"/>
      <c r="N76" s="236"/>
      <c r="O76" s="248"/>
      <c r="P76" s="248"/>
      <c r="Q76" s="195"/>
      <c r="R76" s="195"/>
      <c r="S76" s="236"/>
      <c r="T76" s="248"/>
      <c r="U76" s="248"/>
      <c r="V76" s="195"/>
      <c r="W76" s="195"/>
      <c r="X76" s="200">
        <f>V76+Q76+L76+G76</f>
        <v>0</v>
      </c>
      <c r="Y76" s="201"/>
      <c r="Z76" s="319" t="s">
        <v>326</v>
      </c>
      <c r="AA76" s="305" t="s">
        <v>325</v>
      </c>
      <c r="AB76" s="59"/>
      <c r="AC76" s="59"/>
      <c r="AD76" s="59"/>
      <c r="AE76" s="59"/>
      <c r="AF76" s="59"/>
      <c r="AG76" s="59"/>
      <c r="AH76" s="59"/>
    </row>
    <row r="77" spans="1:34" s="233" customFormat="1" ht="20.25" hidden="1" customHeight="1">
      <c r="A77" s="205" t="s">
        <v>278</v>
      </c>
      <c r="B77" s="206" t="s">
        <v>175</v>
      </c>
      <c r="C77" s="207"/>
      <c r="D77" s="250"/>
      <c r="E77" s="251"/>
      <c r="F77" s="251"/>
      <c r="G77" s="209"/>
      <c r="H77" s="210"/>
      <c r="I77" s="311" t="s">
        <v>260</v>
      </c>
      <c r="J77" s="312">
        <v>800000000</v>
      </c>
      <c r="K77" s="312">
        <v>0</v>
      </c>
      <c r="L77" s="209"/>
      <c r="M77" s="210"/>
      <c r="N77" s="231"/>
      <c r="O77" s="249"/>
      <c r="P77" s="249"/>
      <c r="Q77" s="209"/>
      <c r="R77" s="210"/>
      <c r="S77" s="231"/>
      <c r="T77" s="249"/>
      <c r="U77" s="249"/>
      <c r="V77" s="209"/>
      <c r="W77" s="210"/>
      <c r="X77" s="214">
        <f>-(W77+R77+M77+H77)</f>
        <v>0</v>
      </c>
      <c r="Y77" s="215"/>
      <c r="Z77" s="319" t="s">
        <v>327</v>
      </c>
      <c r="AA77" s="305" t="s">
        <v>325</v>
      </c>
      <c r="AB77" s="217"/>
      <c r="AC77" s="217"/>
      <c r="AD77" s="217"/>
      <c r="AE77" s="217"/>
      <c r="AF77" s="217"/>
      <c r="AG77" s="217"/>
      <c r="AH77" s="217"/>
    </row>
    <row r="78" spans="1:34" ht="20.25" hidden="1" customHeight="1">
      <c r="A78" s="186" t="s">
        <v>280</v>
      </c>
      <c r="B78" s="187" t="s">
        <v>281</v>
      </c>
      <c r="C78" s="188"/>
      <c r="D78" s="250"/>
      <c r="E78" s="251"/>
      <c r="F78" s="251"/>
      <c r="G78" s="194"/>
      <c r="H78" s="195"/>
      <c r="I78" s="311" t="s">
        <v>275</v>
      </c>
      <c r="J78" s="312">
        <v>0</v>
      </c>
      <c r="K78" s="312">
        <v>24542270</v>
      </c>
      <c r="L78" s="194"/>
      <c r="M78" s="195"/>
      <c r="N78" s="236"/>
      <c r="O78" s="248"/>
      <c r="P78" s="248"/>
      <c r="Q78" s="195"/>
      <c r="R78" s="195"/>
      <c r="S78" s="236"/>
      <c r="T78" s="248"/>
      <c r="U78" s="248"/>
      <c r="V78" s="195"/>
      <c r="W78" s="195"/>
      <c r="X78" s="200">
        <f>V78+Q78+L78+G78</f>
        <v>0</v>
      </c>
      <c r="Y78" s="201"/>
      <c r="Z78" s="319" t="s">
        <v>328</v>
      </c>
      <c r="AA78" s="305" t="s">
        <v>325</v>
      </c>
      <c r="AB78" s="59"/>
      <c r="AC78" s="59"/>
      <c r="AD78" s="59"/>
      <c r="AE78" s="59"/>
      <c r="AF78" s="59"/>
      <c r="AG78" s="59"/>
      <c r="AH78" s="59"/>
    </row>
    <row r="79" spans="1:34" ht="20.25" hidden="1" customHeight="1">
      <c r="A79" s="186" t="s">
        <v>283</v>
      </c>
      <c r="B79" s="187" t="s">
        <v>284</v>
      </c>
      <c r="C79" s="188"/>
      <c r="D79" s="250"/>
      <c r="E79" s="251"/>
      <c r="F79" s="251"/>
      <c r="G79" s="194"/>
      <c r="H79" s="195"/>
      <c r="I79" s="311" t="s">
        <v>277</v>
      </c>
      <c r="J79" s="312">
        <v>0</v>
      </c>
      <c r="K79" s="312">
        <v>1113793505</v>
      </c>
      <c r="L79" s="194">
        <f>J80</f>
        <v>7488549</v>
      </c>
      <c r="M79" s="195"/>
      <c r="N79" s="236"/>
      <c r="O79" s="248"/>
      <c r="P79" s="248"/>
      <c r="Q79" s="195"/>
      <c r="R79" s="195"/>
      <c r="S79" s="236"/>
      <c r="T79" s="248"/>
      <c r="U79" s="248"/>
      <c r="V79" s="195"/>
      <c r="W79" s="195"/>
      <c r="X79" s="200">
        <f>V79+Q79+L79+G79</f>
        <v>7488549</v>
      </c>
      <c r="Y79" s="201">
        <v>26337617</v>
      </c>
      <c r="Z79" s="319" t="s">
        <v>329</v>
      </c>
      <c r="AA79" s="313">
        <v>26337617</v>
      </c>
      <c r="AB79" s="59"/>
      <c r="AC79" s="59"/>
      <c r="AD79" s="59"/>
      <c r="AE79" s="59"/>
      <c r="AF79" s="59"/>
      <c r="AG79" s="59"/>
      <c r="AH79" s="59"/>
    </row>
    <row r="80" spans="1:34" s="204" customFormat="1" ht="22.5" hidden="1" customHeight="1" thickBot="1">
      <c r="A80" s="252" t="s">
        <v>286</v>
      </c>
      <c r="B80" s="187" t="s">
        <v>177</v>
      </c>
      <c r="C80" s="188"/>
      <c r="D80" s="236"/>
      <c r="E80" s="237"/>
      <c r="F80" s="237"/>
      <c r="G80" s="195"/>
      <c r="H80" s="195"/>
      <c r="I80" s="311" t="s">
        <v>279</v>
      </c>
      <c r="J80" s="312">
        <v>7488549</v>
      </c>
      <c r="K80" s="312">
        <v>0</v>
      </c>
      <c r="L80" s="195"/>
      <c r="M80" s="195"/>
      <c r="N80" s="236"/>
      <c r="O80" s="248"/>
      <c r="P80" s="248"/>
      <c r="Q80" s="195"/>
      <c r="R80" s="195"/>
      <c r="S80" s="236"/>
      <c r="T80" s="248"/>
      <c r="U80" s="248"/>
      <c r="V80" s="195"/>
      <c r="W80" s="195"/>
      <c r="X80" s="241">
        <f>SUM(X73:X79)</f>
        <v>784352186</v>
      </c>
      <c r="Y80" s="242">
        <v>-1226853111</v>
      </c>
      <c r="Z80" s="320" t="s">
        <v>330</v>
      </c>
      <c r="AA80" s="321">
        <v>-1226853111</v>
      </c>
      <c r="AB80" s="59"/>
      <c r="AC80" s="59"/>
      <c r="AD80" s="203"/>
      <c r="AE80" s="203"/>
      <c r="AF80" s="203"/>
      <c r="AG80" s="203"/>
      <c r="AH80" s="203"/>
    </row>
    <row r="81" spans="1:34" s="204" customFormat="1" ht="20.25" hidden="1" customHeight="1" thickTop="1">
      <c r="A81" s="252"/>
      <c r="B81" s="243"/>
      <c r="C81" s="188"/>
      <c r="D81" s="236"/>
      <c r="E81" s="237"/>
      <c r="F81" s="237"/>
      <c r="G81" s="195"/>
      <c r="H81" s="195"/>
      <c r="I81" s="311" t="s">
        <v>282</v>
      </c>
      <c r="J81" s="312">
        <v>760409</v>
      </c>
      <c r="K81" s="312">
        <v>7096193301</v>
      </c>
      <c r="L81" s="195"/>
      <c r="M81" s="195"/>
      <c r="N81" s="236"/>
      <c r="O81" s="248"/>
      <c r="P81" s="248"/>
      <c r="Q81" s="195"/>
      <c r="R81" s="195"/>
      <c r="S81" s="236"/>
      <c r="T81" s="248"/>
      <c r="U81" s="248"/>
      <c r="V81" s="195"/>
      <c r="W81" s="195"/>
      <c r="X81" s="200"/>
      <c r="Y81" s="201"/>
      <c r="AB81" s="59"/>
      <c r="AC81" s="59"/>
      <c r="AD81" s="203"/>
      <c r="AE81" s="203"/>
      <c r="AF81" s="203"/>
      <c r="AG81" s="203"/>
      <c r="AH81" s="203"/>
    </row>
    <row r="82" spans="1:34" ht="22.5" hidden="1" customHeight="1">
      <c r="A82" s="244" t="s">
        <v>287</v>
      </c>
      <c r="B82" s="243"/>
      <c r="C82" s="188"/>
      <c r="D82" s="253"/>
      <c r="E82" s="254"/>
      <c r="F82" s="255"/>
      <c r="G82" s="195"/>
      <c r="H82" s="195"/>
      <c r="I82" s="311" t="s">
        <v>285</v>
      </c>
      <c r="J82" s="312">
        <v>0</v>
      </c>
      <c r="K82" s="312">
        <v>421817714</v>
      </c>
      <c r="L82" s="195"/>
      <c r="M82" s="195"/>
      <c r="N82" s="236"/>
      <c r="O82" s="248"/>
      <c r="P82" s="248"/>
      <c r="Q82" s="195"/>
      <c r="R82" s="195"/>
      <c r="S82" s="236"/>
      <c r="T82" s="248"/>
      <c r="U82" s="248"/>
      <c r="V82" s="195"/>
      <c r="W82" s="195"/>
      <c r="X82" s="200"/>
      <c r="Y82" s="201"/>
      <c r="Z82" s="319" t="s">
        <v>331</v>
      </c>
      <c r="AA82" s="313"/>
      <c r="AB82" s="59"/>
      <c r="AC82" s="59"/>
      <c r="AD82" s="59"/>
      <c r="AE82" s="59"/>
      <c r="AF82" s="59"/>
      <c r="AG82" s="59"/>
      <c r="AH82" s="59"/>
    </row>
    <row r="83" spans="1:34" ht="34.5" hidden="1" customHeight="1">
      <c r="A83" s="247" t="s">
        <v>288</v>
      </c>
      <c r="B83" s="187" t="s">
        <v>179</v>
      </c>
      <c r="C83" s="188"/>
      <c r="D83" s="253"/>
      <c r="E83" s="254"/>
      <c r="F83" s="255"/>
      <c r="G83" s="194"/>
      <c r="H83" s="195"/>
      <c r="I83" s="311" t="s">
        <v>257</v>
      </c>
      <c r="J83" s="312">
        <v>0</v>
      </c>
      <c r="K83" s="312">
        <v>7906768</v>
      </c>
      <c r="L83" s="194"/>
      <c r="M83" s="195"/>
      <c r="N83" s="236"/>
      <c r="O83" s="248"/>
      <c r="P83" s="256"/>
      <c r="Q83" s="195"/>
      <c r="R83" s="195"/>
      <c r="S83" s="236"/>
      <c r="T83" s="248"/>
      <c r="U83" s="256"/>
      <c r="V83" s="195"/>
      <c r="W83" s="195"/>
      <c r="X83" s="200">
        <f>V83+Q83+L83+G83</f>
        <v>0</v>
      </c>
      <c r="Y83" s="201"/>
      <c r="Z83" s="319" t="s">
        <v>332</v>
      </c>
      <c r="AA83" s="313" t="s">
        <v>325</v>
      </c>
      <c r="AB83" s="59"/>
      <c r="AC83" s="59"/>
      <c r="AD83" s="59"/>
      <c r="AE83" s="59"/>
      <c r="AF83" s="59"/>
      <c r="AG83" s="59"/>
      <c r="AH83" s="59"/>
    </row>
    <row r="84" spans="1:34" s="233" customFormat="1" ht="34.5" hidden="1" customHeight="1">
      <c r="A84" s="238" t="s">
        <v>289</v>
      </c>
      <c r="B84" s="206" t="s">
        <v>181</v>
      </c>
      <c r="C84" s="207"/>
      <c r="D84" s="257"/>
      <c r="E84" s="258"/>
      <c r="F84" s="259"/>
      <c r="G84" s="209"/>
      <c r="H84" s="210"/>
      <c r="I84" s="311" t="s">
        <v>274</v>
      </c>
      <c r="J84" s="312">
        <v>0</v>
      </c>
      <c r="K84" s="312">
        <v>15000000</v>
      </c>
      <c r="L84" s="209"/>
      <c r="M84" s="210"/>
      <c r="N84" s="231"/>
      <c r="O84" s="249"/>
      <c r="P84" s="249"/>
      <c r="Q84" s="209"/>
      <c r="R84" s="210"/>
      <c r="S84" s="231"/>
      <c r="T84" s="249"/>
      <c r="U84" s="249"/>
      <c r="V84" s="209"/>
      <c r="W84" s="210"/>
      <c r="X84" s="214">
        <f>-(W84+R84+M84+H84)</f>
        <v>0</v>
      </c>
      <c r="Y84" s="215"/>
      <c r="Z84" s="319" t="s">
        <v>333</v>
      </c>
      <c r="AA84" s="313" t="s">
        <v>325</v>
      </c>
      <c r="AB84" s="217"/>
      <c r="AC84" s="217"/>
      <c r="AD84" s="217"/>
      <c r="AE84" s="217"/>
      <c r="AF84" s="217"/>
      <c r="AG84" s="217"/>
      <c r="AH84" s="217"/>
    </row>
    <row r="85" spans="1:34" ht="20.25" hidden="1" customHeight="1">
      <c r="A85" s="247" t="s">
        <v>290</v>
      </c>
      <c r="B85" s="187" t="s">
        <v>291</v>
      </c>
      <c r="C85" s="188"/>
      <c r="D85" s="253"/>
      <c r="E85" s="254"/>
      <c r="F85" s="255"/>
      <c r="G85" s="194"/>
      <c r="H85" s="195"/>
      <c r="I85" s="212"/>
      <c r="J85" s="213"/>
      <c r="K85" s="213"/>
      <c r="L85" s="194"/>
      <c r="M85" s="195"/>
      <c r="N85" s="236"/>
      <c r="O85" s="248"/>
      <c r="P85" s="256"/>
      <c r="Q85" s="194">
        <f>SUM(P64:P77)</f>
        <v>60914069892</v>
      </c>
      <c r="R85" s="195"/>
      <c r="S85" s="236"/>
      <c r="T85" s="248"/>
      <c r="U85" s="256"/>
      <c r="V85" s="194">
        <f>SUM(U64:U70)</f>
        <v>0</v>
      </c>
      <c r="W85" s="195"/>
      <c r="X85" s="200">
        <f>V85+Q85+L85+G85</f>
        <v>60914069892</v>
      </c>
      <c r="Y85" s="201">
        <v>111855374406</v>
      </c>
      <c r="Z85" s="319" t="s">
        <v>334</v>
      </c>
      <c r="AA85" s="313">
        <v>111855374406</v>
      </c>
      <c r="AB85" s="59"/>
      <c r="AC85" s="59"/>
      <c r="AD85" s="59"/>
      <c r="AE85" s="59"/>
      <c r="AF85" s="59"/>
      <c r="AG85" s="59"/>
      <c r="AH85" s="59"/>
    </row>
    <row r="86" spans="1:34" s="233" customFormat="1" ht="20.25" hidden="1" customHeight="1">
      <c r="A86" s="238" t="s">
        <v>292</v>
      </c>
      <c r="B86" s="206" t="s">
        <v>293</v>
      </c>
      <c r="C86" s="207"/>
      <c r="D86" s="257"/>
      <c r="E86" s="258"/>
      <c r="F86" s="259"/>
      <c r="G86" s="209"/>
      <c r="H86" s="210"/>
      <c r="I86" s="212"/>
      <c r="J86" s="213"/>
      <c r="K86" s="213"/>
      <c r="L86" s="209"/>
      <c r="M86" s="210">
        <f>K79+K69</f>
        <v>64139419875</v>
      </c>
      <c r="N86" s="231"/>
      <c r="O86" s="249"/>
      <c r="P86" s="249"/>
      <c r="Q86" s="209"/>
      <c r="R86" s="210"/>
      <c r="S86" s="231"/>
      <c r="T86" s="249"/>
      <c r="U86" s="249"/>
      <c r="V86" s="209"/>
      <c r="W86" s="210"/>
      <c r="X86" s="214">
        <f>-(W86+R86+M86+H86)</f>
        <v>-64139419875</v>
      </c>
      <c r="Y86" s="215">
        <v>-106949094598</v>
      </c>
      <c r="Z86" s="319" t="s">
        <v>335</v>
      </c>
      <c r="AA86" s="313">
        <v>-106949094598</v>
      </c>
      <c r="AB86" s="217"/>
      <c r="AC86" s="217"/>
      <c r="AD86" s="217"/>
      <c r="AE86" s="217"/>
      <c r="AF86" s="217"/>
      <c r="AG86" s="217"/>
      <c r="AH86" s="217"/>
    </row>
    <row r="87" spans="1:34" s="233" customFormat="1" ht="20.25" hidden="1" customHeight="1">
      <c r="A87" s="238" t="s">
        <v>294</v>
      </c>
      <c r="B87" s="206" t="s">
        <v>295</v>
      </c>
      <c r="C87" s="207"/>
      <c r="D87" s="257"/>
      <c r="E87" s="258"/>
      <c r="F87" s="259"/>
      <c r="G87" s="209"/>
      <c r="H87" s="210"/>
      <c r="I87" s="212"/>
      <c r="J87" s="213"/>
      <c r="K87" s="213"/>
      <c r="L87" s="209"/>
      <c r="M87" s="210"/>
      <c r="N87" s="231"/>
      <c r="O87" s="249"/>
      <c r="P87" s="249"/>
      <c r="Q87" s="209"/>
      <c r="R87" s="210"/>
      <c r="S87" s="231"/>
      <c r="T87" s="249"/>
      <c r="U87" s="249"/>
      <c r="V87" s="209"/>
      <c r="W87" s="210"/>
      <c r="X87" s="214">
        <f>-(W87+R87+M87+H87)</f>
        <v>0</v>
      </c>
      <c r="Y87" s="215"/>
      <c r="Z87" s="319" t="s">
        <v>336</v>
      </c>
      <c r="AA87" s="313" t="s">
        <v>325</v>
      </c>
      <c r="AB87" s="217"/>
      <c r="AC87" s="217"/>
      <c r="AD87" s="217"/>
      <c r="AE87" s="217"/>
      <c r="AF87" s="217"/>
      <c r="AG87" s="217"/>
      <c r="AH87" s="217"/>
    </row>
    <row r="88" spans="1:34" s="233" customFormat="1" ht="20.25" hidden="1" customHeight="1">
      <c r="A88" s="238" t="s">
        <v>296</v>
      </c>
      <c r="B88" s="206" t="s">
        <v>297</v>
      </c>
      <c r="C88" s="207"/>
      <c r="D88" s="257"/>
      <c r="E88" s="258"/>
      <c r="F88" s="259"/>
      <c r="G88" s="209"/>
      <c r="H88" s="210"/>
      <c r="I88" s="250"/>
      <c r="J88" s="251"/>
      <c r="K88" s="251"/>
      <c r="L88" s="209"/>
      <c r="M88" s="210"/>
      <c r="N88" s="257"/>
      <c r="O88" s="260"/>
      <c r="P88" s="261"/>
      <c r="Q88" s="209"/>
      <c r="R88" s="210"/>
      <c r="S88" s="257"/>
      <c r="T88" s="260"/>
      <c r="U88" s="261"/>
      <c r="V88" s="209"/>
      <c r="W88" s="210"/>
      <c r="X88" s="214">
        <f>-(W88+R88+M88+H88)</f>
        <v>0</v>
      </c>
      <c r="Y88" s="215"/>
      <c r="Z88" s="319" t="s">
        <v>337</v>
      </c>
      <c r="AA88" s="313" t="s">
        <v>325</v>
      </c>
      <c r="AB88" s="217"/>
      <c r="AC88" s="217"/>
      <c r="AD88" s="217"/>
      <c r="AE88" s="217"/>
      <c r="AF88" s="217"/>
      <c r="AG88" s="217"/>
      <c r="AH88" s="217"/>
    </row>
    <row r="89" spans="1:34" ht="22.5" hidden="1" customHeight="1">
      <c r="A89" s="262" t="s">
        <v>298</v>
      </c>
      <c r="B89" s="187" t="s">
        <v>183</v>
      </c>
      <c r="C89" s="188"/>
      <c r="D89" s="263"/>
      <c r="E89" s="190">
        <v>127717905</v>
      </c>
      <c r="F89" s="265"/>
      <c r="G89" s="265"/>
      <c r="H89" s="195"/>
      <c r="I89" s="263"/>
      <c r="J89" s="190">
        <f>J66</f>
        <v>2396084</v>
      </c>
      <c r="L89" s="264"/>
      <c r="M89" s="195"/>
      <c r="N89" s="195"/>
      <c r="O89" s="195"/>
      <c r="P89" s="195"/>
      <c r="Q89" s="195"/>
      <c r="R89" s="267"/>
      <c r="S89" s="267"/>
      <c r="T89" s="267"/>
      <c r="U89" s="267"/>
      <c r="V89" s="267"/>
      <c r="W89" s="267"/>
      <c r="X89" s="241">
        <f>SUM(X83:X88)</f>
        <v>-3225349983</v>
      </c>
      <c r="Y89" s="242">
        <v>4906279808</v>
      </c>
      <c r="Z89" s="319" t="s">
        <v>338</v>
      </c>
      <c r="AA89" s="313">
        <v>4906279808</v>
      </c>
      <c r="AB89" s="59"/>
      <c r="AC89" s="59"/>
      <c r="AD89" s="59"/>
      <c r="AE89" s="59"/>
      <c r="AF89" s="59"/>
      <c r="AG89" s="59"/>
      <c r="AH89" s="59"/>
    </row>
    <row r="90" spans="1:34" ht="22.5" hidden="1" customHeight="1">
      <c r="A90" s="244" t="s">
        <v>299</v>
      </c>
      <c r="B90" s="187" t="s">
        <v>185</v>
      </c>
      <c r="C90" s="188"/>
      <c r="D90" s="263"/>
      <c r="E90" s="264"/>
      <c r="F90" s="265"/>
      <c r="G90" s="265"/>
      <c r="H90" s="195"/>
      <c r="I90" s="263"/>
      <c r="J90" s="268"/>
      <c r="K90" s="268"/>
      <c r="L90" s="268"/>
      <c r="M90" s="268"/>
      <c r="N90" s="195"/>
      <c r="O90" s="195"/>
      <c r="P90" s="195"/>
      <c r="Q90" s="195"/>
      <c r="R90" s="267"/>
      <c r="S90" s="267"/>
      <c r="T90" s="267"/>
      <c r="U90" s="267"/>
      <c r="V90" s="267"/>
      <c r="W90" s="267"/>
      <c r="X90" s="241">
        <f>X89+X80+X70</f>
        <v>-3370940175</v>
      </c>
      <c r="Y90" s="242">
        <v>-12906527649</v>
      </c>
      <c r="Z90" s="319" t="s">
        <v>339</v>
      </c>
      <c r="AA90" s="313">
        <v>-12906527649</v>
      </c>
      <c r="AB90" s="59"/>
      <c r="AC90" s="59"/>
      <c r="AD90" s="59"/>
      <c r="AE90" s="59"/>
      <c r="AF90" s="59"/>
      <c r="AG90" s="59"/>
      <c r="AH90" s="59"/>
    </row>
    <row r="91" spans="1:34" ht="22.5" hidden="1" customHeight="1">
      <c r="A91" s="244" t="s">
        <v>300</v>
      </c>
      <c r="B91" s="187" t="s">
        <v>193</v>
      </c>
      <c r="C91" s="188"/>
      <c r="D91" s="263"/>
      <c r="E91" s="264"/>
      <c r="F91" s="265"/>
      <c r="G91" s="265"/>
      <c r="H91" s="195"/>
      <c r="I91" s="263"/>
      <c r="J91" s="266"/>
      <c r="K91" s="266"/>
      <c r="L91" s="264"/>
      <c r="M91" s="264"/>
      <c r="N91" s="195"/>
      <c r="O91" s="195"/>
      <c r="P91" s="195"/>
      <c r="Q91" s="195"/>
      <c r="R91" s="267"/>
      <c r="S91" s="267"/>
      <c r="T91" s="267"/>
      <c r="U91" s="267"/>
      <c r="V91" s="267"/>
      <c r="W91" s="267"/>
      <c r="X91" s="241">
        <v>5413375343</v>
      </c>
      <c r="Y91" s="242">
        <v>13697365303</v>
      </c>
      <c r="Z91" s="319" t="s">
        <v>340</v>
      </c>
      <c r="AA91" s="313">
        <v>13697365303</v>
      </c>
      <c r="AB91" s="59"/>
      <c r="AC91" s="59"/>
      <c r="AD91" s="59"/>
      <c r="AE91" s="59"/>
      <c r="AF91" s="59"/>
      <c r="AG91" s="59"/>
      <c r="AH91" s="59"/>
    </row>
    <row r="92" spans="1:34" ht="34.5" hidden="1" customHeight="1">
      <c r="A92" s="247" t="s">
        <v>301</v>
      </c>
      <c r="B92" s="187" t="s">
        <v>302</v>
      </c>
      <c r="C92" s="188"/>
      <c r="D92" s="263"/>
      <c r="E92" s="264"/>
      <c r="F92" s="265"/>
      <c r="G92" s="265"/>
      <c r="H92" s="195"/>
      <c r="I92" s="263"/>
      <c r="J92" s="266"/>
      <c r="K92" s="266"/>
      <c r="L92" s="264"/>
      <c r="M92" s="195"/>
      <c r="N92" s="195"/>
      <c r="O92" s="195"/>
      <c r="P92" s="195"/>
      <c r="Q92" s="195"/>
      <c r="R92" s="267"/>
      <c r="S92" s="267"/>
      <c r="T92" s="267"/>
      <c r="U92" s="267"/>
      <c r="V92" s="267"/>
      <c r="W92" s="267"/>
      <c r="X92" s="200"/>
      <c r="Y92" s="201"/>
      <c r="Z92" s="319" t="s">
        <v>341</v>
      </c>
      <c r="AA92" s="313" t="s">
        <v>325</v>
      </c>
      <c r="AB92" s="59"/>
      <c r="AC92" s="59"/>
      <c r="AD92" s="59"/>
      <c r="AE92" s="59"/>
      <c r="AF92" s="59"/>
      <c r="AG92" s="59"/>
      <c r="AH92" s="59"/>
    </row>
    <row r="93" spans="1:34" ht="22.5" hidden="1" customHeight="1">
      <c r="A93" s="269" t="s">
        <v>303</v>
      </c>
      <c r="B93" s="270" t="s">
        <v>304</v>
      </c>
      <c r="C93" s="271" t="s">
        <v>305</v>
      </c>
      <c r="D93" s="263"/>
      <c r="E93" s="264"/>
      <c r="F93" s="264"/>
      <c r="G93" s="264"/>
      <c r="H93" s="272"/>
      <c r="I93" s="272"/>
      <c r="J93" s="272"/>
      <c r="K93" s="272"/>
      <c r="L93" s="272"/>
      <c r="M93" s="272"/>
      <c r="N93" s="272"/>
      <c r="O93" s="272"/>
      <c r="P93" s="272"/>
      <c r="Q93" s="272"/>
      <c r="R93" s="273"/>
      <c r="S93" s="273"/>
      <c r="T93" s="273"/>
      <c r="U93" s="273"/>
      <c r="V93" s="273"/>
      <c r="W93" s="273"/>
      <c r="X93" s="274">
        <f>X90+X91-X92</f>
        <v>2042435168</v>
      </c>
      <c r="Y93" s="275">
        <v>790837654</v>
      </c>
      <c r="Z93" s="319" t="s">
        <v>342</v>
      </c>
      <c r="AA93" s="313">
        <v>790837654</v>
      </c>
      <c r="AB93" s="59"/>
      <c r="AC93" s="59"/>
      <c r="AD93" s="59"/>
      <c r="AE93" s="59"/>
      <c r="AF93" s="59"/>
      <c r="AG93" s="59"/>
      <c r="AH93" s="59"/>
    </row>
    <row r="94" spans="1:34" ht="24.75" hidden="1" customHeight="1" thickBot="1">
      <c r="A94" s="277"/>
      <c r="B94" s="278"/>
      <c r="C94" s="278"/>
      <c r="D94" s="279"/>
      <c r="E94" s="279"/>
      <c r="F94" s="279"/>
      <c r="G94" s="279"/>
      <c r="H94" s="279"/>
      <c r="I94" s="279"/>
      <c r="J94" s="279"/>
      <c r="K94" s="279"/>
      <c r="L94" s="279"/>
      <c r="M94" s="279"/>
      <c r="N94" s="279"/>
      <c r="O94" s="279"/>
      <c r="P94" s="279"/>
      <c r="Q94" s="279"/>
      <c r="R94" s="280"/>
      <c r="S94" s="280"/>
      <c r="T94" s="280"/>
      <c r="U94" s="280"/>
      <c r="V94" s="280"/>
      <c r="W94" s="280"/>
      <c r="X94" s="281"/>
      <c r="Y94" s="282"/>
      <c r="Z94" s="276"/>
      <c r="AA94" s="202"/>
      <c r="AB94" s="59"/>
      <c r="AC94" s="59"/>
      <c r="AD94" s="59"/>
      <c r="AE94" s="59"/>
      <c r="AF94" s="59"/>
      <c r="AG94" s="59"/>
      <c r="AH94" s="59"/>
    </row>
    <row r="95" spans="1:34" ht="18.75" hidden="1" customHeight="1" thickTop="1">
      <c r="A95" s="283"/>
      <c r="B95" s="283"/>
      <c r="C95" s="283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5"/>
      <c r="Y95" s="283"/>
      <c r="Z95" s="59"/>
      <c r="AA95" s="202"/>
      <c r="AB95" s="59"/>
      <c r="AC95" s="59"/>
      <c r="AD95" s="59"/>
      <c r="AE95" s="59"/>
      <c r="AF95" s="59"/>
      <c r="AG95" s="59"/>
      <c r="AH95" s="59"/>
    </row>
    <row r="96" spans="1:34" ht="20.25" hidden="1" customHeight="1">
      <c r="E96" s="286">
        <f>SUM(E64:E92)</f>
        <v>503813810</v>
      </c>
      <c r="F96" s="286">
        <f>SUM(F64:F92)</f>
        <v>4082468742</v>
      </c>
      <c r="G96" s="286">
        <f>SUM(G64:G92)</f>
        <v>376095905</v>
      </c>
      <c r="H96" s="286">
        <f>SUM(H64:H92)</f>
        <v>4082468742</v>
      </c>
      <c r="K96" s="287"/>
      <c r="L96" s="287"/>
      <c r="M96" s="287"/>
      <c r="R96" s="287"/>
      <c r="S96" s="287"/>
      <c r="T96" s="287"/>
      <c r="U96" s="287"/>
      <c r="V96" s="287"/>
      <c r="W96" s="287"/>
      <c r="X96" s="7" t="s">
        <v>139</v>
      </c>
      <c r="Y96" s="7"/>
      <c r="Z96" s="59"/>
      <c r="AA96" s="202"/>
      <c r="AB96" s="59"/>
      <c r="AC96" s="59"/>
      <c r="AD96" s="59"/>
      <c r="AE96" s="59"/>
      <c r="AF96" s="59"/>
      <c r="AG96" s="59"/>
      <c r="AH96" s="59"/>
    </row>
    <row r="97" spans="1:143" s="1" customFormat="1" ht="26.25" hidden="1" customHeight="1">
      <c r="A97" s="288" t="s">
        <v>306</v>
      </c>
      <c r="C97"/>
      <c r="D97" s="289"/>
      <c r="E97" s="289"/>
      <c r="F97" s="289"/>
      <c r="G97" s="289"/>
      <c r="H97" s="289"/>
      <c r="I97" s="289"/>
      <c r="J97" s="289"/>
      <c r="K97" s="289"/>
      <c r="L97" s="289"/>
      <c r="M97" s="289"/>
      <c r="N97" s="289"/>
      <c r="O97" s="289"/>
      <c r="P97" s="289"/>
      <c r="Q97" s="289"/>
      <c r="R97" s="289"/>
      <c r="S97" s="289"/>
      <c r="T97" s="289"/>
      <c r="U97" s="289"/>
      <c r="V97" s="289"/>
      <c r="W97" s="289"/>
      <c r="X97" s="290" t="s">
        <v>196</v>
      </c>
      <c r="Y97" s="290"/>
      <c r="Z97" s="59"/>
      <c r="AA97" s="202"/>
      <c r="AB97" s="59"/>
      <c r="AC97" s="59"/>
      <c r="AD97" s="291"/>
      <c r="AE97" s="291"/>
      <c r="AF97" s="291"/>
      <c r="AG97" s="291"/>
      <c r="AH97" s="291"/>
    </row>
    <row r="98" spans="1:143" ht="18.75" hidden="1" customHeight="1">
      <c r="J98" s="292">
        <f>SUM(J64:J88)</f>
        <v>75176277538</v>
      </c>
      <c r="K98" s="292">
        <f>SUM(K64:K88)</f>
        <v>76900844876</v>
      </c>
      <c r="L98" s="292">
        <f>SUM(L63:L88)</f>
        <v>75176277538</v>
      </c>
      <c r="M98" s="292">
        <f>SUM(M63:M88)</f>
        <v>76900844876</v>
      </c>
      <c r="R98" s="293"/>
      <c r="S98" s="293"/>
      <c r="T98" s="293"/>
      <c r="U98" s="293"/>
      <c r="V98" s="293"/>
      <c r="W98" s="293"/>
      <c r="X98" s="294"/>
      <c r="Y98" s="295"/>
      <c r="Z98" s="59"/>
      <c r="AA98" s="202"/>
      <c r="AB98" s="59"/>
      <c r="AC98" s="59"/>
      <c r="AD98" s="202">
        <f>AB98+AC98</f>
        <v>0</v>
      </c>
      <c r="AE98" s="59"/>
      <c r="AF98" s="59"/>
      <c r="AG98" s="59"/>
      <c r="AH98" s="59"/>
    </row>
    <row r="99" spans="1:143" ht="18.75" hidden="1" customHeight="1">
      <c r="A99" s="58"/>
      <c r="J99" s="296"/>
      <c r="K99" s="296"/>
      <c r="L99" s="292">
        <f>J98-L98</f>
        <v>0</v>
      </c>
      <c r="M99" s="292">
        <f>K98-M98</f>
        <v>0</v>
      </c>
      <c r="R99" s="297"/>
      <c r="S99" s="297"/>
      <c r="T99" s="297"/>
      <c r="U99" s="297"/>
      <c r="V99" s="297"/>
      <c r="W99" s="297"/>
      <c r="X99" s="298"/>
      <c r="Z99" s="59"/>
      <c r="AA99" s="202"/>
      <c r="AB99" s="59"/>
      <c r="AC99" s="59"/>
      <c r="AD99" s="59"/>
      <c r="AE99" s="59"/>
      <c r="AF99" s="59"/>
      <c r="AG99" s="59"/>
      <c r="AH99" s="59"/>
    </row>
    <row r="100" spans="1:143" ht="18.75" hidden="1" customHeight="1">
      <c r="A100" s="295"/>
      <c r="R100" s="299"/>
      <c r="S100" s="299"/>
      <c r="T100" s="299"/>
      <c r="U100" s="299"/>
      <c r="V100" s="299"/>
      <c r="W100" s="299"/>
      <c r="X100" s="294"/>
      <c r="Z100" s="59"/>
      <c r="AA100" s="202"/>
      <c r="AB100" s="59"/>
      <c r="AC100" s="59"/>
      <c r="AD100" s="59"/>
      <c r="AE100" s="59"/>
      <c r="AF100" s="59"/>
      <c r="AG100" s="59"/>
      <c r="AH100" s="59"/>
    </row>
    <row r="101" spans="1:143" ht="18.75" hidden="1" customHeight="1">
      <c r="X101" s="298"/>
      <c r="Z101" s="59"/>
      <c r="AA101" s="202"/>
      <c r="AB101" s="59"/>
      <c r="AC101" s="59"/>
      <c r="AD101" s="59"/>
      <c r="AE101" s="59"/>
      <c r="AF101" s="59"/>
      <c r="AG101" s="59"/>
      <c r="AH101" s="59"/>
    </row>
    <row r="102" spans="1:143" s="134" customFormat="1" ht="18.75" hidden="1" customHeight="1">
      <c r="A102" s="300" t="s">
        <v>307</v>
      </c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287"/>
      <c r="S102" s="287"/>
      <c r="T102" s="287"/>
      <c r="U102" s="287"/>
      <c r="V102" s="287"/>
      <c r="W102" s="287"/>
      <c r="X102" s="301" t="s">
        <v>137</v>
      </c>
      <c r="Y102" s="302"/>
      <c r="Z102" s="59"/>
      <c r="AA102" s="202"/>
      <c r="AB102" s="59"/>
      <c r="AC102" s="59"/>
      <c r="AD102" s="303"/>
      <c r="AE102" s="303"/>
      <c r="AF102" s="303"/>
      <c r="AG102" s="303"/>
      <c r="AH102" s="303"/>
    </row>
    <row r="103" spans="1:143" s="155" customFormat="1" ht="18" customHeight="1">
      <c r="A103" s="1" t="s">
        <v>0</v>
      </c>
      <c r="B103" s="81"/>
      <c r="C103" s="154" t="s">
        <v>221</v>
      </c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</row>
    <row r="104" spans="1:143" s="155" customFormat="1" ht="16.5" customHeight="1">
      <c r="A104" s="3" t="s">
        <v>2</v>
      </c>
      <c r="B104" s="82"/>
      <c r="C104" s="4" t="s">
        <v>3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143" s="155" customFormat="1" ht="19.5" customHeight="1">
      <c r="A105"/>
      <c r="B105" s="81"/>
      <c r="C105" s="4" t="s">
        <v>4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143" s="155" customFormat="1" ht="13.5" customHeight="1">
      <c r="A106"/>
      <c r="B106" s="81"/>
      <c r="C10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/>
      <c r="Y106"/>
    </row>
    <row r="107" spans="1:143" s="155" customFormat="1" ht="28.5" customHeight="1">
      <c r="A107" s="157" t="s">
        <v>222</v>
      </c>
      <c r="B107" s="157"/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57"/>
    </row>
    <row r="108" spans="1:143" s="155" customFormat="1" ht="21" customHeight="1">
      <c r="A108" s="158" t="s">
        <v>343</v>
      </c>
      <c r="B108" s="158"/>
      <c r="C108" s="158"/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</row>
    <row r="109" spans="1:143" s="155" customFormat="1" ht="28.5" customHeight="1" thickBot="1">
      <c r="A109"/>
      <c r="B109" s="81"/>
      <c r="C109"/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9" t="s">
        <v>145</v>
      </c>
      <c r="Y109" s="159"/>
      <c r="Z109" s="160"/>
      <c r="AA109" s="161"/>
      <c r="AB109" s="160"/>
      <c r="AC109" s="160"/>
    </row>
    <row r="110" spans="1:143" s="168" customFormat="1" ht="36" customHeight="1" thickTop="1">
      <c r="A110" s="162" t="s">
        <v>125</v>
      </c>
      <c r="B110" s="163" t="s">
        <v>224</v>
      </c>
      <c r="C110" s="164" t="s">
        <v>9</v>
      </c>
      <c r="D110" s="165" t="s">
        <v>225</v>
      </c>
      <c r="E110" s="165"/>
      <c r="F110" s="165"/>
      <c r="G110" s="165"/>
      <c r="H110" s="165"/>
      <c r="I110" s="166" t="s">
        <v>226</v>
      </c>
      <c r="J110" s="166"/>
      <c r="K110" s="166"/>
      <c r="L110" s="166"/>
      <c r="M110" s="166"/>
      <c r="N110" s="166" t="s">
        <v>227</v>
      </c>
      <c r="O110" s="166"/>
      <c r="P110" s="166"/>
      <c r="Q110" s="166"/>
      <c r="R110" s="166"/>
      <c r="S110" s="166" t="s">
        <v>228</v>
      </c>
      <c r="T110" s="166"/>
      <c r="U110" s="166"/>
      <c r="V110" s="166"/>
      <c r="W110" s="166"/>
      <c r="X110" s="62" t="s">
        <v>229</v>
      </c>
      <c r="Y110" s="167"/>
      <c r="AA110" s="160"/>
      <c r="AB110" s="160"/>
      <c r="AC110" s="160"/>
      <c r="AD110" s="160"/>
      <c r="AE110" s="160"/>
      <c r="AF110" s="160"/>
      <c r="AG110" s="160"/>
      <c r="AH110" s="160"/>
      <c r="AI110" s="160"/>
      <c r="AJ110" s="160"/>
      <c r="AK110" s="160"/>
      <c r="AL110" s="160"/>
      <c r="AM110" s="160"/>
      <c r="AN110" s="160"/>
      <c r="AO110" s="160"/>
      <c r="AP110" s="160"/>
      <c r="AQ110" s="160"/>
      <c r="AR110" s="160"/>
      <c r="AS110" s="160"/>
      <c r="AT110" s="160"/>
      <c r="AU110" s="160"/>
      <c r="AV110" s="160"/>
      <c r="AW110" s="160"/>
      <c r="AX110" s="160"/>
      <c r="AY110" s="160"/>
      <c r="AZ110" s="160"/>
      <c r="BA110" s="160"/>
      <c r="BB110" s="160"/>
      <c r="BC110" s="160"/>
      <c r="BD110" s="160"/>
      <c r="BE110" s="160"/>
      <c r="BF110" s="160"/>
      <c r="BG110" s="160"/>
      <c r="BH110" s="160"/>
      <c r="BI110" s="160"/>
      <c r="BJ110" s="160"/>
      <c r="BK110" s="160"/>
      <c r="BL110" s="160"/>
      <c r="BM110" s="160"/>
      <c r="BN110" s="160"/>
      <c r="BO110" s="160"/>
      <c r="BP110" s="160"/>
      <c r="BQ110" s="160"/>
      <c r="BR110" s="160"/>
      <c r="BS110" s="160"/>
      <c r="BT110" s="160"/>
      <c r="BU110" s="160"/>
      <c r="BV110" s="160"/>
      <c r="BW110" s="160"/>
      <c r="BX110" s="160"/>
      <c r="BY110" s="160"/>
      <c r="BZ110" s="160"/>
      <c r="CA110" s="160"/>
      <c r="CB110" s="160"/>
      <c r="CC110" s="160"/>
      <c r="CD110" s="160"/>
      <c r="CE110" s="160"/>
      <c r="CF110" s="160"/>
      <c r="CG110" s="160"/>
      <c r="CH110" s="160"/>
      <c r="CI110" s="160"/>
      <c r="CJ110" s="160"/>
      <c r="CK110" s="160"/>
      <c r="CL110" s="160"/>
      <c r="CM110" s="160"/>
      <c r="CN110" s="160"/>
      <c r="CO110" s="160"/>
      <c r="CP110" s="160"/>
      <c r="CQ110" s="160"/>
      <c r="CR110" s="160"/>
      <c r="CS110" s="160"/>
      <c r="CT110" s="160"/>
      <c r="CU110" s="160"/>
      <c r="CV110" s="160"/>
      <c r="CW110" s="160"/>
      <c r="CX110" s="160"/>
      <c r="CY110" s="160"/>
      <c r="CZ110" s="160"/>
      <c r="DA110" s="160"/>
      <c r="DB110" s="160"/>
      <c r="DC110" s="160"/>
      <c r="DD110" s="160"/>
      <c r="DE110" s="160"/>
      <c r="DF110" s="160"/>
      <c r="DG110" s="160"/>
      <c r="DH110" s="160"/>
      <c r="DI110" s="160"/>
      <c r="DJ110" s="160"/>
      <c r="DK110" s="160"/>
      <c r="DL110" s="160"/>
      <c r="DM110" s="160"/>
      <c r="DN110" s="160"/>
      <c r="DO110" s="160"/>
      <c r="DP110" s="160"/>
      <c r="DQ110" s="160"/>
      <c r="DR110" s="160"/>
      <c r="DS110" s="160"/>
      <c r="DT110" s="160"/>
      <c r="DU110" s="160"/>
      <c r="DV110" s="160"/>
      <c r="DW110" s="160"/>
      <c r="DX110" s="160"/>
      <c r="DY110" s="160"/>
      <c r="DZ110" s="160"/>
      <c r="EA110" s="160"/>
      <c r="EB110" s="160"/>
      <c r="EC110" s="160"/>
      <c r="ED110" s="160"/>
      <c r="EE110" s="160"/>
      <c r="EF110" s="160"/>
      <c r="EG110" s="160"/>
      <c r="EH110" s="160"/>
      <c r="EI110" s="160"/>
      <c r="EJ110" s="160"/>
      <c r="EK110" s="160"/>
      <c r="EL110" s="160"/>
      <c r="EM110" s="160"/>
    </row>
    <row r="111" spans="1:143" s="168" customFormat="1" ht="21.75" customHeight="1">
      <c r="A111" s="169"/>
      <c r="B111" s="170"/>
      <c r="C111" s="93"/>
      <c r="D111" s="171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2" t="s">
        <v>149</v>
      </c>
      <c r="Y111" s="173" t="s">
        <v>150</v>
      </c>
      <c r="AA111" s="160"/>
      <c r="AB111" s="160"/>
      <c r="AC111" s="160"/>
      <c r="AD111" s="160"/>
      <c r="AE111" s="160"/>
      <c r="AF111" s="160"/>
      <c r="AG111" s="160"/>
      <c r="AH111" s="160"/>
      <c r="AI111" s="160"/>
      <c r="AJ111" s="160"/>
      <c r="AK111" s="160"/>
      <c r="AL111" s="160"/>
      <c r="AM111" s="160"/>
      <c r="AN111" s="160"/>
      <c r="AO111" s="160"/>
      <c r="AP111" s="160"/>
      <c r="AQ111" s="160"/>
      <c r="AR111" s="160"/>
      <c r="AS111" s="160"/>
      <c r="AT111" s="160"/>
      <c r="AU111" s="160"/>
      <c r="AV111" s="160"/>
      <c r="AW111" s="160"/>
      <c r="AX111" s="160"/>
      <c r="AY111" s="160"/>
      <c r="AZ111" s="160"/>
      <c r="BA111" s="160"/>
      <c r="BB111" s="160"/>
      <c r="BC111" s="160"/>
      <c r="BD111" s="160"/>
      <c r="BE111" s="160"/>
      <c r="BF111" s="160"/>
      <c r="BG111" s="160"/>
      <c r="BH111" s="160"/>
      <c r="BI111" s="160"/>
      <c r="BJ111" s="160"/>
      <c r="BK111" s="160"/>
      <c r="BL111" s="160"/>
      <c r="BM111" s="160"/>
      <c r="BN111" s="160"/>
      <c r="BO111" s="160"/>
      <c r="BP111" s="160"/>
      <c r="BQ111" s="160"/>
      <c r="BR111" s="160"/>
      <c r="BS111" s="160"/>
      <c r="BT111" s="160"/>
      <c r="BU111" s="160"/>
      <c r="BV111" s="160"/>
      <c r="BW111" s="160"/>
      <c r="BX111" s="160"/>
      <c r="BY111" s="160"/>
      <c r="BZ111" s="160"/>
      <c r="CA111" s="160"/>
      <c r="CB111" s="160"/>
      <c r="CC111" s="160"/>
      <c r="CD111" s="160"/>
      <c r="CE111" s="160"/>
      <c r="CF111" s="160"/>
      <c r="CG111" s="160"/>
      <c r="CH111" s="160"/>
      <c r="CI111" s="160"/>
      <c r="CJ111" s="160"/>
      <c r="CK111" s="160"/>
      <c r="CL111" s="160"/>
      <c r="CM111" s="160"/>
      <c r="CN111" s="160"/>
      <c r="CO111" s="160"/>
      <c r="CP111" s="160"/>
      <c r="CQ111" s="160"/>
      <c r="CR111" s="160"/>
      <c r="CS111" s="160"/>
      <c r="CT111" s="160"/>
      <c r="CU111" s="160"/>
      <c r="CV111" s="160"/>
      <c r="CW111" s="160"/>
      <c r="CX111" s="160"/>
      <c r="CY111" s="160"/>
      <c r="CZ111" s="160"/>
      <c r="DA111" s="160"/>
      <c r="DB111" s="160"/>
      <c r="DC111" s="160"/>
      <c r="DD111" s="160"/>
      <c r="DE111" s="160"/>
      <c r="DF111" s="160"/>
      <c r="DG111" s="160"/>
      <c r="DH111" s="160"/>
      <c r="DI111" s="160"/>
      <c r="DJ111" s="160"/>
      <c r="DK111" s="160"/>
      <c r="DL111" s="160"/>
      <c r="DM111" s="160"/>
      <c r="DN111" s="160"/>
      <c r="DO111" s="160"/>
      <c r="DP111" s="160"/>
      <c r="DQ111" s="160"/>
      <c r="DR111" s="160"/>
      <c r="DS111" s="160"/>
      <c r="DT111" s="160"/>
      <c r="DU111" s="160"/>
      <c r="DV111" s="160"/>
      <c r="DW111" s="160"/>
      <c r="DX111" s="160"/>
      <c r="DY111" s="160"/>
      <c r="DZ111" s="160"/>
      <c r="EA111" s="160"/>
      <c r="EB111" s="160"/>
      <c r="EC111" s="160"/>
      <c r="ED111" s="160"/>
      <c r="EE111" s="160"/>
      <c r="EF111" s="160"/>
      <c r="EG111" s="160"/>
      <c r="EH111" s="160"/>
      <c r="EI111" s="160"/>
      <c r="EJ111" s="160"/>
      <c r="EK111" s="160"/>
      <c r="EL111" s="160"/>
      <c r="EM111" s="160"/>
    </row>
    <row r="112" spans="1:143" s="168" customFormat="1" ht="19.5" customHeight="1">
      <c r="A112" s="174">
        <v>1</v>
      </c>
      <c r="B112" s="97" t="s">
        <v>151</v>
      </c>
      <c r="C112" s="96">
        <v>3</v>
      </c>
      <c r="E112" s="175" t="s">
        <v>230</v>
      </c>
      <c r="F112" s="176"/>
      <c r="G112" s="177" t="s">
        <v>231</v>
      </c>
      <c r="H112" s="177"/>
      <c r="J112" s="175" t="s">
        <v>230</v>
      </c>
      <c r="K112" s="176"/>
      <c r="L112" s="177" t="s">
        <v>231</v>
      </c>
      <c r="M112" s="177"/>
      <c r="O112" s="175" t="s">
        <v>230</v>
      </c>
      <c r="P112" s="176"/>
      <c r="Q112" s="177" t="s">
        <v>231</v>
      </c>
      <c r="R112" s="177"/>
      <c r="T112" s="175" t="s">
        <v>230</v>
      </c>
      <c r="U112" s="176"/>
      <c r="V112" s="177" t="s">
        <v>231</v>
      </c>
      <c r="W112" s="177"/>
      <c r="X112" s="96">
        <v>4</v>
      </c>
      <c r="Y112" s="178">
        <v>5</v>
      </c>
      <c r="AA112" s="160"/>
      <c r="AB112" s="160"/>
      <c r="AC112" s="160"/>
      <c r="AD112" s="160"/>
      <c r="AE112" s="160"/>
      <c r="AF112" s="160"/>
      <c r="AG112" s="160"/>
      <c r="AH112" s="160"/>
      <c r="AI112" s="160"/>
      <c r="AJ112" s="160"/>
      <c r="AK112" s="160"/>
      <c r="AL112" s="160"/>
      <c r="AM112" s="160"/>
      <c r="AN112" s="160"/>
      <c r="AO112" s="160"/>
      <c r="AP112" s="160"/>
      <c r="AQ112" s="160"/>
      <c r="AR112" s="160"/>
      <c r="AS112" s="160"/>
      <c r="AT112" s="160"/>
      <c r="AU112" s="160"/>
      <c r="AV112" s="160"/>
      <c r="AW112" s="160"/>
      <c r="AX112" s="160"/>
      <c r="AY112" s="160"/>
      <c r="AZ112" s="160"/>
      <c r="BA112" s="160"/>
      <c r="BB112" s="160"/>
      <c r="BC112" s="160"/>
      <c r="BD112" s="160"/>
      <c r="BE112" s="160"/>
      <c r="BF112" s="160"/>
      <c r="BG112" s="160"/>
      <c r="BH112" s="160"/>
      <c r="BI112" s="160"/>
      <c r="BJ112" s="160"/>
      <c r="BK112" s="160"/>
      <c r="BL112" s="160"/>
      <c r="BM112" s="160"/>
      <c r="BN112" s="160"/>
      <c r="BO112" s="160"/>
      <c r="BP112" s="160"/>
      <c r="BQ112" s="160"/>
      <c r="BR112" s="160"/>
      <c r="BS112" s="160"/>
      <c r="BT112" s="160"/>
      <c r="BU112" s="160"/>
      <c r="BV112" s="160"/>
      <c r="BW112" s="160"/>
      <c r="BX112" s="160"/>
      <c r="BY112" s="160"/>
      <c r="BZ112" s="160"/>
      <c r="CA112" s="160"/>
      <c r="CB112" s="160"/>
      <c r="CC112" s="160"/>
      <c r="CD112" s="160"/>
      <c r="CE112" s="160"/>
      <c r="CF112" s="160"/>
      <c r="CG112" s="160"/>
      <c r="CH112" s="160"/>
      <c r="CI112" s="160"/>
      <c r="CJ112" s="160"/>
      <c r="CK112" s="160"/>
      <c r="CL112" s="160"/>
      <c r="CM112" s="160"/>
      <c r="CN112" s="160"/>
      <c r="CO112" s="160"/>
      <c r="CP112" s="160"/>
      <c r="CQ112" s="160"/>
      <c r="CR112" s="160"/>
      <c r="CS112" s="160"/>
      <c r="CT112" s="160"/>
      <c r="CU112" s="160"/>
      <c r="CV112" s="160"/>
      <c r="CW112" s="160"/>
      <c r="CX112" s="160"/>
      <c r="CY112" s="160"/>
      <c r="CZ112" s="160"/>
      <c r="DA112" s="160"/>
      <c r="DB112" s="160"/>
      <c r="DC112" s="160"/>
      <c r="DD112" s="160"/>
      <c r="DE112" s="160"/>
      <c r="DF112" s="160"/>
      <c r="DG112" s="160"/>
      <c r="DH112" s="160"/>
      <c r="DI112" s="160"/>
      <c r="DJ112" s="160"/>
      <c r="DK112" s="160"/>
      <c r="DL112" s="160"/>
      <c r="DM112" s="160"/>
      <c r="DN112" s="160"/>
      <c r="DO112" s="160"/>
      <c r="DP112" s="160"/>
      <c r="DQ112" s="160"/>
      <c r="DR112" s="160"/>
      <c r="DS112" s="160"/>
      <c r="DT112" s="160"/>
      <c r="DU112" s="160"/>
      <c r="DV112" s="160"/>
      <c r="DW112" s="160"/>
      <c r="DX112" s="160"/>
      <c r="DY112" s="160"/>
      <c r="DZ112" s="160"/>
      <c r="EA112" s="160"/>
      <c r="EB112" s="160"/>
      <c r="EC112" s="160"/>
      <c r="ED112" s="160"/>
      <c r="EE112" s="160"/>
      <c r="EF112" s="160"/>
      <c r="EG112" s="160"/>
      <c r="EH112" s="160"/>
      <c r="EI112" s="160"/>
      <c r="EJ112" s="160"/>
      <c r="EK112" s="160"/>
      <c r="EL112" s="160"/>
      <c r="EM112" s="160"/>
    </row>
    <row r="113" spans="1:143" s="168" customFormat="1" ht="22.5" customHeight="1">
      <c r="A113" s="179" t="s">
        <v>232</v>
      </c>
      <c r="B113" s="180"/>
      <c r="C113" s="181"/>
      <c r="D113" s="182" t="s">
        <v>233</v>
      </c>
      <c r="E113" s="183" t="s">
        <v>234</v>
      </c>
      <c r="F113" s="183" t="s">
        <v>235</v>
      </c>
      <c r="G113" s="183" t="s">
        <v>236</v>
      </c>
      <c r="H113" s="183" t="s">
        <v>237</v>
      </c>
      <c r="I113" s="182" t="s">
        <v>233</v>
      </c>
      <c r="J113" s="183" t="s">
        <v>234</v>
      </c>
      <c r="K113" s="183" t="s">
        <v>235</v>
      </c>
      <c r="L113" s="183" t="s">
        <v>236</v>
      </c>
      <c r="M113" s="183" t="s">
        <v>237</v>
      </c>
      <c r="N113" s="182" t="s">
        <v>233</v>
      </c>
      <c r="O113" s="183" t="s">
        <v>234</v>
      </c>
      <c r="P113" s="183" t="s">
        <v>235</v>
      </c>
      <c r="Q113" s="183" t="s">
        <v>236</v>
      </c>
      <c r="R113" s="183" t="s">
        <v>237</v>
      </c>
      <c r="S113" s="182" t="s">
        <v>233</v>
      </c>
      <c r="T113" s="183" t="s">
        <v>234</v>
      </c>
      <c r="U113" s="183" t="s">
        <v>235</v>
      </c>
      <c r="V113" s="183" t="s">
        <v>236</v>
      </c>
      <c r="W113" s="183" t="s">
        <v>237</v>
      </c>
      <c r="X113" s="184"/>
      <c r="Y113" s="185"/>
      <c r="AA113" s="160"/>
      <c r="AB113" s="160"/>
      <c r="AC113" s="160"/>
      <c r="AD113" s="160"/>
      <c r="AE113" s="160"/>
      <c r="AF113" s="160"/>
      <c r="AG113" s="160"/>
      <c r="AH113" s="160"/>
      <c r="AI113" s="160"/>
      <c r="AJ113" s="160"/>
      <c r="AK113" s="160"/>
      <c r="AL113" s="160"/>
      <c r="AM113" s="160"/>
      <c r="AN113" s="160"/>
      <c r="AO113" s="160"/>
      <c r="AP113" s="160"/>
      <c r="AQ113" s="160"/>
      <c r="AR113" s="160"/>
      <c r="AS113" s="160"/>
      <c r="AT113" s="160"/>
      <c r="AU113" s="160"/>
      <c r="AV113" s="160"/>
      <c r="AW113" s="160"/>
      <c r="AX113" s="160"/>
      <c r="AY113" s="160"/>
      <c r="AZ113" s="160"/>
      <c r="BA113" s="160"/>
      <c r="BB113" s="160"/>
      <c r="BC113" s="160"/>
      <c r="BD113" s="160"/>
      <c r="BE113" s="160"/>
      <c r="BF113" s="160"/>
      <c r="BG113" s="160"/>
      <c r="BH113" s="160"/>
      <c r="BI113" s="160"/>
      <c r="BJ113" s="160"/>
      <c r="BK113" s="160"/>
      <c r="BL113" s="160"/>
      <c r="BM113" s="160"/>
      <c r="BN113" s="160"/>
      <c r="BO113" s="160"/>
      <c r="BP113" s="160"/>
      <c r="BQ113" s="160"/>
      <c r="BR113" s="160"/>
      <c r="BS113" s="160"/>
      <c r="BT113" s="160"/>
      <c r="BU113" s="160"/>
      <c r="BV113" s="160"/>
      <c r="BW113" s="160"/>
      <c r="BX113" s="160"/>
      <c r="BY113" s="160"/>
      <c r="BZ113" s="160"/>
      <c r="CA113" s="160"/>
      <c r="CB113" s="160"/>
      <c r="CC113" s="160"/>
      <c r="CD113" s="160"/>
      <c r="CE113" s="160"/>
      <c r="CF113" s="160"/>
      <c r="CG113" s="160"/>
      <c r="CH113" s="160"/>
      <c r="CI113" s="160"/>
      <c r="CJ113" s="160"/>
      <c r="CK113" s="160"/>
      <c r="CL113" s="160"/>
      <c r="CM113" s="160"/>
      <c r="CN113" s="160"/>
      <c r="CO113" s="160"/>
      <c r="CP113" s="160"/>
      <c r="CQ113" s="160"/>
      <c r="CR113" s="160"/>
      <c r="CS113" s="160"/>
      <c r="CT113" s="160"/>
      <c r="CU113" s="160"/>
      <c r="CV113" s="160"/>
      <c r="CW113" s="160"/>
      <c r="CX113" s="160"/>
      <c r="CY113" s="160"/>
      <c r="CZ113" s="160"/>
      <c r="DA113" s="160"/>
      <c r="DB113" s="160"/>
      <c r="DC113" s="160"/>
      <c r="DD113" s="160"/>
      <c r="DE113" s="160"/>
      <c r="DF113" s="160"/>
      <c r="DG113" s="160"/>
      <c r="DH113" s="160"/>
      <c r="DI113" s="160"/>
      <c r="DJ113" s="160"/>
      <c r="DK113" s="160"/>
      <c r="DL113" s="160"/>
      <c r="DM113" s="160"/>
      <c r="DN113" s="160"/>
      <c r="DO113" s="160"/>
      <c r="DP113" s="160"/>
      <c r="DQ113" s="160"/>
      <c r="DR113" s="160"/>
      <c r="DS113" s="160"/>
      <c r="DT113" s="160"/>
      <c r="DU113" s="160"/>
      <c r="DV113" s="160"/>
      <c r="DW113" s="160"/>
      <c r="DX113" s="160"/>
      <c r="DY113" s="160"/>
      <c r="DZ113" s="160"/>
      <c r="EA113" s="160"/>
      <c r="EB113" s="160"/>
      <c r="EC113" s="160"/>
      <c r="ED113" s="160"/>
      <c r="EE113" s="160"/>
      <c r="EF113" s="160"/>
      <c r="EG113" s="160"/>
      <c r="EH113" s="160"/>
      <c r="EI113" s="160"/>
      <c r="EJ113" s="160"/>
      <c r="EK113" s="160"/>
      <c r="EL113" s="160"/>
      <c r="EM113" s="160"/>
    </row>
    <row r="114" spans="1:143" s="204" customFormat="1" ht="20.25" customHeight="1">
      <c r="A114" s="186" t="s">
        <v>238</v>
      </c>
      <c r="B114" s="187" t="s">
        <v>153</v>
      </c>
      <c r="C114" s="188"/>
      <c r="D114" s="322" t="s">
        <v>239</v>
      </c>
      <c r="E114" s="307">
        <v>4990000000</v>
      </c>
      <c r="F114" s="307">
        <v>201044500</v>
      </c>
      <c r="G114" s="191"/>
      <c r="H114" s="192"/>
      <c r="I114" s="323" t="s">
        <v>344</v>
      </c>
      <c r="J114" s="324">
        <v>8108663000</v>
      </c>
      <c r="K114" s="324">
        <v>10207618500</v>
      </c>
      <c r="L114" s="194">
        <f>J115</f>
        <v>102819429344</v>
      </c>
      <c r="M114" s="195"/>
      <c r="N114" s="325" t="s">
        <v>240</v>
      </c>
      <c r="O114" s="326">
        <v>85382365700</v>
      </c>
      <c r="P114" s="326">
        <v>0</v>
      </c>
      <c r="Q114" s="195"/>
      <c r="R114" s="195"/>
      <c r="S114" s="327" t="s">
        <v>345</v>
      </c>
      <c r="T114" s="328">
        <v>1641630474</v>
      </c>
      <c r="U114" s="328">
        <v>0</v>
      </c>
      <c r="V114" s="195"/>
      <c r="W114" s="194"/>
      <c r="X114" s="200">
        <f>V114+Q114+L114+G114</f>
        <v>102819429344</v>
      </c>
      <c r="Y114" s="201">
        <v>151234610759</v>
      </c>
      <c r="Z114" s="168"/>
      <c r="AA114" s="160"/>
      <c r="AB114" s="160"/>
      <c r="AC114" s="160"/>
      <c r="AD114" s="160"/>
      <c r="AE114" s="160"/>
      <c r="AF114" s="160"/>
      <c r="AG114" s="160"/>
      <c r="AH114" s="160"/>
    </row>
    <row r="115" spans="1:143" s="219" customFormat="1" ht="20.25" customHeight="1">
      <c r="A115" s="205" t="s">
        <v>241</v>
      </c>
      <c r="B115" s="206" t="s">
        <v>242</v>
      </c>
      <c r="C115" s="207"/>
      <c r="D115" s="322" t="s">
        <v>243</v>
      </c>
      <c r="E115" s="329">
        <v>0</v>
      </c>
      <c r="F115" s="329">
        <v>10306490</v>
      </c>
      <c r="G115" s="209"/>
      <c r="H115" s="210">
        <f>F115+F116+F117+F118+F124+F125+F127</f>
        <v>5147432010</v>
      </c>
      <c r="I115" s="330" t="s">
        <v>244</v>
      </c>
      <c r="J115" s="331">
        <v>102819429344</v>
      </c>
      <c r="K115" s="331">
        <v>500000000</v>
      </c>
      <c r="L115" s="209"/>
      <c r="M115" s="210">
        <f>K116+K117+K118+K121+K136-M124-M128</f>
        <v>4832153742</v>
      </c>
      <c r="N115" s="325" t="s">
        <v>239</v>
      </c>
      <c r="O115" s="326">
        <v>0</v>
      </c>
      <c r="P115" s="326">
        <v>2690000000</v>
      </c>
      <c r="Q115" s="209"/>
      <c r="R115" s="210">
        <f>P116+P117+P118+P119+P120</f>
        <v>83537953637</v>
      </c>
      <c r="S115" s="212"/>
      <c r="T115" s="213"/>
      <c r="U115" s="213"/>
      <c r="V115" s="209"/>
      <c r="W115" s="210"/>
      <c r="X115" s="214">
        <f>-(W115+R115+M115+H115)-X116</f>
        <v>-85835329824</v>
      </c>
      <c r="Y115" s="215">
        <v>-131987240990</v>
      </c>
      <c r="Z115" s="168"/>
      <c r="AA115" s="160"/>
      <c r="AB115" s="160"/>
      <c r="AC115" s="160"/>
      <c r="AD115" s="160"/>
      <c r="AE115" s="160"/>
      <c r="AF115" s="160"/>
      <c r="AG115" s="160"/>
      <c r="AH115" s="160"/>
    </row>
    <row r="116" spans="1:143" s="230" customFormat="1" ht="20.25" customHeight="1">
      <c r="A116" s="220" t="s">
        <v>245</v>
      </c>
      <c r="B116" s="221" t="s">
        <v>156</v>
      </c>
      <c r="C116" s="222"/>
      <c r="D116" s="322" t="s">
        <v>246</v>
      </c>
      <c r="E116" s="329">
        <v>269717905</v>
      </c>
      <c r="F116" s="329">
        <v>4535848861</v>
      </c>
      <c r="G116" s="209"/>
      <c r="H116" s="209"/>
      <c r="I116" s="330" t="s">
        <v>243</v>
      </c>
      <c r="J116" s="331">
        <v>0</v>
      </c>
      <c r="K116" s="331">
        <v>7485721</v>
      </c>
      <c r="L116" s="209"/>
      <c r="M116" s="209"/>
      <c r="N116" s="332" t="s">
        <v>243</v>
      </c>
      <c r="O116" s="333">
        <v>0</v>
      </c>
      <c r="P116" s="333">
        <v>9838375</v>
      </c>
      <c r="Q116" s="209"/>
      <c r="R116" s="209"/>
      <c r="S116" s="225"/>
      <c r="T116" s="226"/>
      <c r="U116" s="226"/>
      <c r="V116" s="209"/>
      <c r="W116" s="209"/>
      <c r="X116" s="334">
        <f>-4677350433-Z116</f>
        <v>-7682209565</v>
      </c>
      <c r="Y116" s="215">
        <v>-14734081663</v>
      </c>
      <c r="Z116" s="335">
        <v>3004859132</v>
      </c>
      <c r="AA116" s="160"/>
      <c r="AB116" s="160"/>
      <c r="AC116" s="160"/>
      <c r="AD116" s="160"/>
      <c r="AE116" s="160"/>
      <c r="AF116" s="160"/>
      <c r="AG116" s="160"/>
      <c r="AH116" s="160"/>
    </row>
    <row r="117" spans="1:143" s="233" customFormat="1" ht="20.25" customHeight="1">
      <c r="A117" s="205" t="s">
        <v>247</v>
      </c>
      <c r="B117" s="206" t="s">
        <v>248</v>
      </c>
      <c r="C117" s="207"/>
      <c r="D117" s="322" t="s">
        <v>249</v>
      </c>
      <c r="E117" s="329">
        <v>103098000</v>
      </c>
      <c r="F117" s="329">
        <v>398327200</v>
      </c>
      <c r="G117" s="209"/>
      <c r="H117" s="210"/>
      <c r="I117" s="330" t="s">
        <v>246</v>
      </c>
      <c r="J117" s="331">
        <v>2396084</v>
      </c>
      <c r="K117" s="331">
        <v>3554350063</v>
      </c>
      <c r="L117" s="209"/>
      <c r="M117" s="210">
        <f>K134</f>
        <v>10239885746</v>
      </c>
      <c r="N117" s="332" t="s">
        <v>246</v>
      </c>
      <c r="O117" s="333">
        <v>0</v>
      </c>
      <c r="P117" s="333">
        <v>44601293258</v>
      </c>
      <c r="Q117" s="209"/>
      <c r="R117" s="210"/>
      <c r="S117" s="231"/>
      <c r="T117" s="232"/>
      <c r="U117" s="232"/>
      <c r="V117" s="209"/>
      <c r="W117" s="210"/>
      <c r="X117" s="214">
        <f>-(W117+R117+M117+H117)</f>
        <v>-10239885746</v>
      </c>
      <c r="Y117" s="215">
        <v>-16167383068</v>
      </c>
      <c r="Z117" s="168"/>
      <c r="AA117" s="160"/>
      <c r="AB117" s="160"/>
      <c r="AC117" s="160"/>
      <c r="AD117" s="160"/>
      <c r="AE117" s="160"/>
      <c r="AF117" s="160"/>
      <c r="AG117" s="160"/>
      <c r="AH117" s="160"/>
    </row>
    <row r="118" spans="1:143" s="233" customFormat="1" ht="20.25" customHeight="1">
      <c r="A118" s="205" t="s">
        <v>250</v>
      </c>
      <c r="B118" s="206" t="s">
        <v>251</v>
      </c>
      <c r="C118" s="207"/>
      <c r="D118" s="322" t="s">
        <v>252</v>
      </c>
      <c r="E118" s="329">
        <v>0</v>
      </c>
      <c r="F118" s="329">
        <v>121585636</v>
      </c>
      <c r="G118" s="209"/>
      <c r="H118" s="210"/>
      <c r="I118" s="330" t="s">
        <v>249</v>
      </c>
      <c r="J118" s="331">
        <v>0</v>
      </c>
      <c r="K118" s="331">
        <v>658606750</v>
      </c>
      <c r="L118" s="209"/>
      <c r="M118" s="210">
        <f>K123</f>
        <v>52784275</v>
      </c>
      <c r="N118" s="332" t="s">
        <v>249</v>
      </c>
      <c r="O118" s="333">
        <v>0</v>
      </c>
      <c r="P118" s="333">
        <v>46574055</v>
      </c>
      <c r="Q118" s="209"/>
      <c r="R118" s="210"/>
      <c r="S118" s="231"/>
      <c r="T118" s="232"/>
      <c r="U118" s="232"/>
      <c r="V118" s="209"/>
      <c r="W118" s="210"/>
      <c r="X118" s="214">
        <f>-(W118+R118+M118+H118)</f>
        <v>-52784275</v>
      </c>
      <c r="Y118" s="215">
        <v>-267619767</v>
      </c>
      <c r="Z118" s="168"/>
      <c r="AA118" s="160"/>
      <c r="AB118" s="160"/>
      <c r="AC118" s="160"/>
      <c r="AD118" s="160"/>
      <c r="AE118" s="160"/>
      <c r="AF118" s="160"/>
      <c r="AG118" s="160"/>
      <c r="AH118" s="160"/>
    </row>
    <row r="119" spans="1:143" ht="20.25" customHeight="1">
      <c r="A119" s="186" t="s">
        <v>253</v>
      </c>
      <c r="B119" s="187" t="s">
        <v>254</v>
      </c>
      <c r="C119" s="234"/>
      <c r="D119" s="322" t="s">
        <v>255</v>
      </c>
      <c r="E119" s="329">
        <v>0</v>
      </c>
      <c r="F119" s="329">
        <v>6600000</v>
      </c>
      <c r="G119" s="194">
        <f>E116+E117+E120</f>
        <v>379450905</v>
      </c>
      <c r="H119" s="195"/>
      <c r="I119" s="330" t="s">
        <v>315</v>
      </c>
      <c r="J119" s="331">
        <v>55352473</v>
      </c>
      <c r="K119" s="331">
        <v>0</v>
      </c>
      <c r="L119" s="235">
        <f>J117+J119+J132+J121+J134</f>
        <v>377258966</v>
      </c>
      <c r="M119" s="195"/>
      <c r="N119" s="332" t="s">
        <v>252</v>
      </c>
      <c r="O119" s="333">
        <v>0</v>
      </c>
      <c r="P119" s="333">
        <v>38757950232</v>
      </c>
      <c r="Q119" s="195"/>
      <c r="R119" s="195"/>
      <c r="S119" s="236"/>
      <c r="T119" s="237"/>
      <c r="U119" s="237"/>
      <c r="V119" s="195"/>
      <c r="W119" s="195"/>
      <c r="X119" s="200">
        <f>V119+Q119+L119+G119</f>
        <v>756709871</v>
      </c>
      <c r="Y119" s="201">
        <v>982312771</v>
      </c>
      <c r="Z119" s="168"/>
      <c r="AA119" s="160"/>
      <c r="AB119" s="160"/>
      <c r="AC119" s="160"/>
      <c r="AD119" s="160"/>
      <c r="AE119" s="160"/>
      <c r="AF119" s="160"/>
      <c r="AG119" s="160"/>
      <c r="AH119" s="160"/>
    </row>
    <row r="120" spans="1:143" s="233" customFormat="1" ht="20.25" customHeight="1">
      <c r="A120" s="238" t="s">
        <v>258</v>
      </c>
      <c r="B120" s="206" t="s">
        <v>259</v>
      </c>
      <c r="C120" s="239"/>
      <c r="D120" s="322" t="s">
        <v>260</v>
      </c>
      <c r="E120" s="329">
        <v>6635000</v>
      </c>
      <c r="F120" s="329">
        <v>22540000</v>
      </c>
      <c r="G120" s="209"/>
      <c r="H120" s="210">
        <f>F119+F120+F121+F122+F123+F126+F128</f>
        <v>146591626</v>
      </c>
      <c r="I120" s="330" t="s">
        <v>256</v>
      </c>
      <c r="J120" s="331">
        <v>0</v>
      </c>
      <c r="K120" s="331">
        <v>85382365700</v>
      </c>
      <c r="L120" s="209"/>
      <c r="M120" s="210">
        <f>K115+K122+K124+K125+K126+K127+K128+K129+K130+K135+K137+K138</f>
        <v>3896496841</v>
      </c>
      <c r="N120" s="332" t="s">
        <v>257</v>
      </c>
      <c r="O120" s="333">
        <v>0</v>
      </c>
      <c r="P120" s="333">
        <v>122297717</v>
      </c>
      <c r="Q120" s="209"/>
      <c r="R120" s="210"/>
      <c r="S120" s="231"/>
      <c r="T120" s="232"/>
      <c r="U120" s="232"/>
      <c r="V120" s="209"/>
      <c r="W120" s="210"/>
      <c r="X120" s="214">
        <f>-(W120+R120+M120+H120)</f>
        <v>-4043088467</v>
      </c>
      <c r="Y120" s="215">
        <v>-5271432767</v>
      </c>
      <c r="Z120" s="168"/>
      <c r="AA120" s="160"/>
      <c r="AB120" s="160"/>
      <c r="AC120" s="160"/>
      <c r="AD120" s="160"/>
      <c r="AE120" s="160"/>
      <c r="AF120" s="160"/>
      <c r="AG120" s="160"/>
      <c r="AH120" s="160"/>
    </row>
    <row r="121" spans="1:143" s="204" customFormat="1" ht="22.5" customHeight="1">
      <c r="A121" s="240" t="s">
        <v>261</v>
      </c>
      <c r="B121" s="187" t="s">
        <v>163</v>
      </c>
      <c r="C121" s="188"/>
      <c r="D121" s="322" t="s">
        <v>346</v>
      </c>
      <c r="E121" s="329">
        <v>0</v>
      </c>
      <c r="F121" s="329">
        <v>10000000</v>
      </c>
      <c r="G121" s="195"/>
      <c r="H121" s="195"/>
      <c r="I121" s="330" t="s">
        <v>252</v>
      </c>
      <c r="J121" s="331">
        <v>300000000</v>
      </c>
      <c r="K121" s="331">
        <v>1202483303</v>
      </c>
      <c r="L121" s="195"/>
      <c r="M121" s="195"/>
      <c r="N121" s="212"/>
      <c r="O121" s="213"/>
      <c r="P121" s="213"/>
      <c r="Q121" s="195"/>
      <c r="R121" s="195"/>
      <c r="S121" s="236"/>
      <c r="T121" s="237"/>
      <c r="U121" s="237"/>
      <c r="V121" s="195"/>
      <c r="W121" s="195"/>
      <c r="X121" s="241">
        <f>SUM(X114:X120)</f>
        <v>-4277158662</v>
      </c>
      <c r="Y121" s="242">
        <v>-16210834725</v>
      </c>
      <c r="Z121" s="168"/>
      <c r="AA121" s="160"/>
      <c r="AB121" s="160"/>
      <c r="AC121" s="160"/>
      <c r="AD121" s="160"/>
      <c r="AE121" s="160"/>
      <c r="AF121" s="160"/>
      <c r="AG121" s="160"/>
      <c r="AH121" s="160"/>
    </row>
    <row r="122" spans="1:143" s="204" customFormat="1" ht="20.25" customHeight="1">
      <c r="A122" s="240"/>
      <c r="B122" s="243"/>
      <c r="C122" s="188"/>
      <c r="D122" s="322" t="s">
        <v>347</v>
      </c>
      <c r="E122" s="329">
        <v>0</v>
      </c>
      <c r="F122" s="329">
        <v>9500000</v>
      </c>
      <c r="G122" s="195"/>
      <c r="H122" s="195"/>
      <c r="I122" s="330" t="s">
        <v>263</v>
      </c>
      <c r="J122" s="331">
        <v>0</v>
      </c>
      <c r="K122" s="331">
        <v>2213933631</v>
      </c>
      <c r="L122" s="195"/>
      <c r="M122" s="195"/>
      <c r="N122" s="236"/>
      <c r="O122" s="237"/>
      <c r="P122" s="237"/>
      <c r="Q122" s="195"/>
      <c r="R122" s="195"/>
      <c r="S122" s="236"/>
      <c r="T122" s="237"/>
      <c r="U122" s="237"/>
      <c r="V122" s="195"/>
      <c r="W122" s="195"/>
      <c r="X122" s="200"/>
      <c r="Y122" s="201"/>
      <c r="Z122" s="168"/>
      <c r="AA122" s="160"/>
      <c r="AB122" s="160"/>
      <c r="AC122" s="160"/>
      <c r="AD122" s="160"/>
      <c r="AE122" s="160"/>
      <c r="AF122" s="160"/>
      <c r="AG122" s="160"/>
      <c r="AH122" s="160"/>
    </row>
    <row r="123" spans="1:143" ht="22.5" customHeight="1">
      <c r="A123" s="244" t="s">
        <v>266</v>
      </c>
      <c r="B123" s="187"/>
      <c r="C123" s="188"/>
      <c r="D123" s="322" t="s">
        <v>264</v>
      </c>
      <c r="E123" s="329">
        <v>0</v>
      </c>
      <c r="F123" s="329">
        <v>7826000</v>
      </c>
      <c r="G123" s="195"/>
      <c r="H123" s="195"/>
      <c r="I123" s="330" t="s">
        <v>319</v>
      </c>
      <c r="J123" s="331">
        <v>0</v>
      </c>
      <c r="K123" s="331">
        <v>52784275</v>
      </c>
      <c r="L123" s="195"/>
      <c r="M123" s="195"/>
      <c r="N123" s="236"/>
      <c r="O123" s="237"/>
      <c r="P123" s="237"/>
      <c r="Q123" s="195"/>
      <c r="R123" s="195"/>
      <c r="S123" s="236"/>
      <c r="T123" s="237"/>
      <c r="U123" s="237"/>
      <c r="V123" s="195"/>
      <c r="W123" s="195"/>
      <c r="X123" s="200"/>
      <c r="Y123" s="201"/>
      <c r="Z123" s="168"/>
      <c r="AA123" s="160"/>
      <c r="AB123" s="160"/>
      <c r="AC123" s="160"/>
      <c r="AD123" s="160"/>
      <c r="AE123" s="160"/>
      <c r="AF123" s="160"/>
      <c r="AG123" s="160"/>
      <c r="AH123" s="160"/>
    </row>
    <row r="124" spans="1:143" s="230" customFormat="1" ht="34.5" customHeight="1">
      <c r="A124" s="245" t="s">
        <v>269</v>
      </c>
      <c r="B124" s="221" t="s">
        <v>165</v>
      </c>
      <c r="C124" s="222"/>
      <c r="D124" s="322" t="s">
        <v>267</v>
      </c>
      <c r="E124" s="329">
        <v>0</v>
      </c>
      <c r="F124" s="329">
        <v>17701600</v>
      </c>
      <c r="G124" s="209"/>
      <c r="H124" s="210"/>
      <c r="I124" s="330" t="s">
        <v>348</v>
      </c>
      <c r="J124" s="331">
        <v>0</v>
      </c>
      <c r="K124" s="331">
        <v>10623507</v>
      </c>
      <c r="L124" s="209"/>
      <c r="M124" s="210">
        <v>23136363</v>
      </c>
      <c r="N124" s="225"/>
      <c r="O124" s="246"/>
      <c r="P124" s="246"/>
      <c r="Q124" s="209"/>
      <c r="R124" s="210"/>
      <c r="S124" s="225"/>
      <c r="T124" s="246"/>
      <c r="U124" s="246"/>
      <c r="V124" s="209"/>
      <c r="W124" s="210">
        <f>U115</f>
        <v>0</v>
      </c>
      <c r="X124" s="214">
        <f>-(W124+R124+M124+H124)</f>
        <v>-23136363</v>
      </c>
      <c r="Y124" s="215">
        <v>-1305096000</v>
      </c>
      <c r="Z124" s="168"/>
      <c r="AA124" s="160"/>
      <c r="AB124" s="160"/>
      <c r="AC124" s="160"/>
      <c r="AD124" s="160"/>
      <c r="AE124" s="160"/>
      <c r="AF124" s="160"/>
      <c r="AG124" s="160"/>
      <c r="AH124" s="160"/>
    </row>
    <row r="125" spans="1:143" ht="34.5" customHeight="1">
      <c r="A125" s="247" t="s">
        <v>272</v>
      </c>
      <c r="B125" s="187" t="s">
        <v>168</v>
      </c>
      <c r="C125" s="188"/>
      <c r="D125" s="322" t="s">
        <v>270</v>
      </c>
      <c r="E125" s="329">
        <v>0</v>
      </c>
      <c r="F125" s="329">
        <v>28092726</v>
      </c>
      <c r="G125" s="194"/>
      <c r="H125" s="195"/>
      <c r="I125" s="330" t="s">
        <v>321</v>
      </c>
      <c r="J125" s="331">
        <v>0</v>
      </c>
      <c r="K125" s="331">
        <v>1344000</v>
      </c>
      <c r="L125" s="194">
        <f>J129</f>
        <v>800000000</v>
      </c>
      <c r="M125" s="195"/>
      <c r="N125" s="236"/>
      <c r="O125" s="248"/>
      <c r="P125" s="248"/>
      <c r="Q125" s="195"/>
      <c r="R125" s="195"/>
      <c r="S125" s="236"/>
      <c r="T125" s="248"/>
      <c r="U125" s="248"/>
      <c r="V125" s="195"/>
      <c r="W125" s="195"/>
      <c r="X125" s="200">
        <f>V125+Q125+L125+G125</f>
        <v>800000000</v>
      </c>
      <c r="Y125" s="201">
        <v>80000000</v>
      </c>
      <c r="Z125" s="168"/>
      <c r="AA125" s="160"/>
      <c r="AB125" s="160"/>
      <c r="AC125" s="160"/>
      <c r="AD125" s="160"/>
      <c r="AE125" s="160"/>
      <c r="AF125" s="160"/>
      <c r="AG125" s="160"/>
      <c r="AH125" s="160"/>
    </row>
    <row r="126" spans="1:143" s="233" customFormat="1" ht="20.25" customHeight="1">
      <c r="A126" s="205" t="s">
        <v>273</v>
      </c>
      <c r="B126" s="206" t="s">
        <v>171</v>
      </c>
      <c r="C126" s="207"/>
      <c r="D126" s="322" t="s">
        <v>285</v>
      </c>
      <c r="E126" s="329">
        <v>0</v>
      </c>
      <c r="F126" s="329">
        <v>2117272</v>
      </c>
      <c r="G126" s="209"/>
      <c r="H126" s="210"/>
      <c r="I126" s="330" t="s">
        <v>265</v>
      </c>
      <c r="J126" s="331">
        <v>0</v>
      </c>
      <c r="K126" s="331">
        <v>5188944</v>
      </c>
      <c r="L126" s="209"/>
      <c r="M126" s="210"/>
      <c r="N126" s="231"/>
      <c r="O126" s="249"/>
      <c r="P126" s="249"/>
      <c r="Q126" s="209"/>
      <c r="R126" s="210"/>
      <c r="S126" s="231"/>
      <c r="T126" s="249"/>
      <c r="U126" s="249"/>
      <c r="V126" s="209"/>
      <c r="W126" s="210"/>
      <c r="X126" s="214">
        <f>-(W126+R126+M126+H126)</f>
        <v>0</v>
      </c>
      <c r="Y126" s="215">
        <v>0</v>
      </c>
      <c r="Z126" s="168"/>
      <c r="AA126" s="160"/>
      <c r="AB126" s="160"/>
      <c r="AC126" s="160"/>
      <c r="AD126" s="160"/>
      <c r="AE126" s="160"/>
      <c r="AF126" s="160"/>
      <c r="AG126" s="160"/>
      <c r="AH126" s="160"/>
    </row>
    <row r="127" spans="1:143" ht="34.5" customHeight="1">
      <c r="A127" s="247" t="s">
        <v>276</v>
      </c>
      <c r="B127" s="187" t="s">
        <v>173</v>
      </c>
      <c r="C127" s="188"/>
      <c r="D127" s="322" t="s">
        <v>257</v>
      </c>
      <c r="E127" s="329">
        <v>0</v>
      </c>
      <c r="F127" s="329">
        <v>35569497</v>
      </c>
      <c r="G127" s="194"/>
      <c r="H127" s="195"/>
      <c r="I127" s="330" t="s">
        <v>268</v>
      </c>
      <c r="J127" s="331">
        <v>0</v>
      </c>
      <c r="K127" s="331">
        <v>269964970</v>
      </c>
      <c r="L127" s="194"/>
      <c r="M127" s="195"/>
      <c r="N127" s="236"/>
      <c r="O127" s="248"/>
      <c r="P127" s="248"/>
      <c r="Q127" s="195"/>
      <c r="R127" s="195"/>
      <c r="S127" s="236"/>
      <c r="T127" s="248"/>
      <c r="U127" s="248"/>
      <c r="V127" s="195"/>
      <c r="W127" s="195"/>
      <c r="X127" s="200">
        <f>V127+Q127+L127+G127</f>
        <v>0</v>
      </c>
      <c r="Y127" s="201">
        <v>0</v>
      </c>
      <c r="Z127" s="168"/>
      <c r="AA127" s="160"/>
      <c r="AB127" s="160"/>
      <c r="AC127" s="160"/>
      <c r="AD127" s="160"/>
      <c r="AE127" s="160"/>
      <c r="AF127" s="160"/>
      <c r="AG127" s="160"/>
      <c r="AH127" s="160"/>
    </row>
    <row r="128" spans="1:143" s="233" customFormat="1" ht="20.25" customHeight="1">
      <c r="A128" s="205" t="s">
        <v>278</v>
      </c>
      <c r="B128" s="206" t="s">
        <v>175</v>
      </c>
      <c r="C128" s="207"/>
      <c r="D128" s="322" t="s">
        <v>274</v>
      </c>
      <c r="E128" s="329">
        <v>0</v>
      </c>
      <c r="F128" s="329">
        <v>88008354</v>
      </c>
      <c r="G128" s="209"/>
      <c r="H128" s="210"/>
      <c r="I128" s="330" t="s">
        <v>271</v>
      </c>
      <c r="J128" s="331">
        <v>0</v>
      </c>
      <c r="K128" s="331">
        <v>56389538</v>
      </c>
      <c r="L128" s="209"/>
      <c r="M128" s="210">
        <f>'Can doi KT (OK)'!D305-92500000</f>
        <v>577942500</v>
      </c>
      <c r="N128" s="231"/>
      <c r="O128" s="249"/>
      <c r="P128" s="249"/>
      <c r="Q128" s="209"/>
      <c r="R128" s="210"/>
      <c r="S128" s="231"/>
      <c r="T128" s="249"/>
      <c r="U128" s="249"/>
      <c r="V128" s="209"/>
      <c r="W128" s="210"/>
      <c r="X128" s="214">
        <f>-(W128+R128+M128+H128)</f>
        <v>-577942500</v>
      </c>
      <c r="Y128" s="215">
        <v>0</v>
      </c>
      <c r="Z128" s="168"/>
      <c r="AA128" s="160"/>
      <c r="AB128" s="160"/>
      <c r="AC128" s="160"/>
      <c r="AD128" s="160"/>
      <c r="AE128" s="160"/>
      <c r="AF128" s="160"/>
      <c r="AG128" s="160"/>
      <c r="AH128" s="160"/>
    </row>
    <row r="129" spans="1:34" ht="20.25" customHeight="1">
      <c r="A129" s="186" t="s">
        <v>280</v>
      </c>
      <c r="B129" s="187" t="s">
        <v>281</v>
      </c>
      <c r="C129" s="188"/>
      <c r="D129" s="250"/>
      <c r="E129" s="251"/>
      <c r="F129" s="251"/>
      <c r="G129" s="194"/>
      <c r="H129" s="195"/>
      <c r="I129" s="330" t="s">
        <v>260</v>
      </c>
      <c r="J129" s="331">
        <v>800000000</v>
      </c>
      <c r="K129" s="331">
        <v>15387638</v>
      </c>
      <c r="L129" s="194"/>
      <c r="M129" s="195"/>
      <c r="N129" s="236"/>
      <c r="O129" s="248"/>
      <c r="P129" s="248"/>
      <c r="Q129" s="195"/>
      <c r="R129" s="195"/>
      <c r="S129" s="236"/>
      <c r="T129" s="248"/>
      <c r="U129" s="248"/>
      <c r="V129" s="195"/>
      <c r="W129" s="195"/>
      <c r="X129" s="200">
        <f>V129+Q129+L129+G129</f>
        <v>0</v>
      </c>
      <c r="Y129" s="201">
        <v>0</v>
      </c>
      <c r="Z129" s="168"/>
      <c r="AA129" s="160"/>
      <c r="AB129" s="160"/>
      <c r="AC129" s="160"/>
      <c r="AD129" s="160"/>
      <c r="AE129" s="160"/>
      <c r="AF129" s="160"/>
      <c r="AG129" s="160"/>
      <c r="AH129" s="160"/>
    </row>
    <row r="130" spans="1:34" ht="20.25" customHeight="1">
      <c r="A130" s="186" t="s">
        <v>283</v>
      </c>
      <c r="B130" s="187" t="s">
        <v>284</v>
      </c>
      <c r="C130" s="188"/>
      <c r="D130" s="250"/>
      <c r="E130" s="251"/>
      <c r="F130" s="251"/>
      <c r="G130" s="194"/>
      <c r="H130" s="195"/>
      <c r="I130" s="330" t="s">
        <v>275</v>
      </c>
      <c r="J130" s="331">
        <v>0</v>
      </c>
      <c r="K130" s="331">
        <v>24542270</v>
      </c>
      <c r="L130" s="194">
        <f>J133</f>
        <v>8569112</v>
      </c>
      <c r="M130" s="195"/>
      <c r="N130" s="236"/>
      <c r="O130" s="248"/>
      <c r="P130" s="248"/>
      <c r="Q130" s="195"/>
      <c r="R130" s="195"/>
      <c r="S130" s="236"/>
      <c r="T130" s="248"/>
      <c r="U130" s="248"/>
      <c r="V130" s="195"/>
      <c r="W130" s="195"/>
      <c r="X130" s="200">
        <f>V130+Q130+L130+G130</f>
        <v>8569112</v>
      </c>
      <c r="Y130" s="201">
        <v>31576007</v>
      </c>
      <c r="Z130" s="168"/>
      <c r="AA130" s="160"/>
      <c r="AB130" s="160"/>
      <c r="AC130" s="160"/>
      <c r="AD130" s="160"/>
      <c r="AE130" s="160"/>
      <c r="AF130" s="160"/>
      <c r="AG130" s="160"/>
      <c r="AH130" s="160"/>
    </row>
    <row r="131" spans="1:34" s="204" customFormat="1" ht="22.5" customHeight="1">
      <c r="A131" s="252" t="s">
        <v>286</v>
      </c>
      <c r="B131" s="187" t="s">
        <v>177</v>
      </c>
      <c r="C131" s="188"/>
      <c r="D131" s="236"/>
      <c r="E131" s="237"/>
      <c r="F131" s="237"/>
      <c r="G131" s="195"/>
      <c r="H131" s="195"/>
      <c r="I131" s="330" t="s">
        <v>277</v>
      </c>
      <c r="J131" s="331">
        <v>0</v>
      </c>
      <c r="K131" s="331">
        <v>1641630474</v>
      </c>
      <c r="L131" s="195"/>
      <c r="M131" s="195"/>
      <c r="N131" s="236"/>
      <c r="O131" s="248"/>
      <c r="P131" s="248"/>
      <c r="Q131" s="195"/>
      <c r="R131" s="195"/>
      <c r="S131" s="236"/>
      <c r="T131" s="248"/>
      <c r="U131" s="248"/>
      <c r="V131" s="195"/>
      <c r="W131" s="195"/>
      <c r="X131" s="241">
        <f>SUM(X124:X130)</f>
        <v>207490249</v>
      </c>
      <c r="Y131" s="242">
        <v>-1193519993</v>
      </c>
      <c r="Z131" s="168"/>
      <c r="AA131" s="160"/>
      <c r="AB131" s="160"/>
      <c r="AC131" s="160"/>
      <c r="AD131" s="160"/>
      <c r="AE131" s="160"/>
      <c r="AF131" s="160"/>
      <c r="AG131" s="160"/>
      <c r="AH131" s="160"/>
    </row>
    <row r="132" spans="1:34" s="204" customFormat="1" ht="20.25" customHeight="1">
      <c r="A132" s="252"/>
      <c r="B132" s="243"/>
      <c r="C132" s="188"/>
      <c r="D132" s="236"/>
      <c r="E132" s="237"/>
      <c r="F132" s="237"/>
      <c r="G132" s="195"/>
      <c r="H132" s="195"/>
      <c r="I132" s="330" t="s">
        <v>346</v>
      </c>
      <c r="J132" s="331">
        <v>18750000</v>
      </c>
      <c r="K132" s="331">
        <v>0</v>
      </c>
      <c r="L132" s="195"/>
      <c r="M132" s="195"/>
      <c r="N132" s="236"/>
      <c r="O132" s="248"/>
      <c r="P132" s="248"/>
      <c r="Q132" s="195"/>
      <c r="R132" s="195"/>
      <c r="S132" s="236"/>
      <c r="T132" s="248"/>
      <c r="U132" s="248"/>
      <c r="V132" s="195"/>
      <c r="W132" s="195"/>
      <c r="X132" s="200"/>
      <c r="Y132" s="201"/>
      <c r="Z132" s="168"/>
      <c r="AA132" s="160"/>
      <c r="AB132" s="160"/>
      <c r="AC132" s="160"/>
      <c r="AD132" s="160"/>
      <c r="AE132" s="160"/>
      <c r="AF132" s="160"/>
      <c r="AG132" s="160"/>
      <c r="AH132" s="160"/>
    </row>
    <row r="133" spans="1:34" ht="22.5" customHeight="1">
      <c r="A133" s="244" t="s">
        <v>287</v>
      </c>
      <c r="B133" s="243"/>
      <c r="C133" s="188"/>
      <c r="D133" s="253"/>
      <c r="E133" s="254"/>
      <c r="F133" s="255"/>
      <c r="G133" s="195"/>
      <c r="H133" s="195"/>
      <c r="I133" s="330" t="s">
        <v>279</v>
      </c>
      <c r="J133" s="331">
        <v>8569112</v>
      </c>
      <c r="K133" s="331">
        <v>0</v>
      </c>
      <c r="L133" s="195"/>
      <c r="M133" s="195"/>
      <c r="N133" s="236"/>
      <c r="O133" s="248"/>
      <c r="P133" s="248"/>
      <c r="Q133" s="195"/>
      <c r="R133" s="195"/>
      <c r="S133" s="236"/>
      <c r="T133" s="248"/>
      <c r="U133" s="248"/>
      <c r="V133" s="195"/>
      <c r="W133" s="195"/>
      <c r="X133" s="200"/>
      <c r="Y133" s="201"/>
      <c r="Z133" s="168"/>
      <c r="AA133" s="160"/>
      <c r="AB133" s="160"/>
      <c r="AC133" s="160"/>
      <c r="AD133" s="160"/>
      <c r="AE133" s="160"/>
      <c r="AF133" s="160"/>
      <c r="AG133" s="160"/>
      <c r="AH133" s="160"/>
    </row>
    <row r="134" spans="1:34" ht="34.5" customHeight="1">
      <c r="A134" s="247" t="s">
        <v>288</v>
      </c>
      <c r="B134" s="187" t="s">
        <v>179</v>
      </c>
      <c r="C134" s="188"/>
      <c r="D134" s="253"/>
      <c r="E134" s="254"/>
      <c r="F134" s="255"/>
      <c r="G134" s="194"/>
      <c r="H134" s="195"/>
      <c r="I134" s="330" t="s">
        <v>282</v>
      </c>
      <c r="J134" s="331">
        <v>760409</v>
      </c>
      <c r="K134" s="331">
        <v>10239885746</v>
      </c>
      <c r="L134" s="194"/>
      <c r="M134" s="195"/>
      <c r="N134" s="236"/>
      <c r="O134" s="248"/>
      <c r="P134" s="256"/>
      <c r="Q134" s="195"/>
      <c r="R134" s="195"/>
      <c r="S134" s="236"/>
      <c r="T134" s="248"/>
      <c r="U134" s="256"/>
      <c r="V134" s="195"/>
      <c r="W134" s="195"/>
      <c r="X134" s="200">
        <f>V134+Q134+L134+G134</f>
        <v>0</v>
      </c>
      <c r="Y134" s="201">
        <v>0</v>
      </c>
      <c r="Z134" s="168"/>
      <c r="AA134" s="160"/>
      <c r="AB134" s="160"/>
      <c r="AC134" s="160"/>
      <c r="AD134" s="160"/>
      <c r="AE134" s="160"/>
      <c r="AF134" s="160"/>
      <c r="AG134" s="160"/>
      <c r="AH134" s="160"/>
    </row>
    <row r="135" spans="1:34" s="233" customFormat="1" ht="34.5" customHeight="1">
      <c r="A135" s="238" t="s">
        <v>289</v>
      </c>
      <c r="B135" s="206" t="s">
        <v>181</v>
      </c>
      <c r="C135" s="207"/>
      <c r="D135" s="257"/>
      <c r="E135" s="258"/>
      <c r="F135" s="259"/>
      <c r="G135" s="209"/>
      <c r="H135" s="210"/>
      <c r="I135" s="330" t="s">
        <v>285</v>
      </c>
      <c r="J135" s="331">
        <v>0</v>
      </c>
      <c r="K135" s="331">
        <v>761877032</v>
      </c>
      <c r="L135" s="209"/>
      <c r="M135" s="210"/>
      <c r="N135" s="231"/>
      <c r="O135" s="249"/>
      <c r="P135" s="249"/>
      <c r="Q135" s="209"/>
      <c r="R135" s="210"/>
      <c r="S135" s="231"/>
      <c r="T135" s="249"/>
      <c r="U135" s="249"/>
      <c r="V135" s="209"/>
      <c r="W135" s="210"/>
      <c r="X135" s="214">
        <f>-(W135+R135+M135+H135)</f>
        <v>0</v>
      </c>
      <c r="Y135" s="215">
        <v>0</v>
      </c>
      <c r="Z135" s="168"/>
      <c r="AA135" s="160"/>
      <c r="AB135" s="160"/>
      <c r="AC135" s="160"/>
      <c r="AD135" s="160"/>
      <c r="AE135" s="160"/>
      <c r="AF135" s="160"/>
      <c r="AG135" s="160"/>
      <c r="AH135" s="160"/>
    </row>
    <row r="136" spans="1:34" ht="20.25" customHeight="1">
      <c r="A136" s="247" t="s">
        <v>290</v>
      </c>
      <c r="B136" s="187" t="s">
        <v>291</v>
      </c>
      <c r="C136" s="188"/>
      <c r="D136" s="253"/>
      <c r="E136" s="254"/>
      <c r="F136" s="255"/>
      <c r="G136" s="194"/>
      <c r="H136" s="195"/>
      <c r="I136" s="330" t="s">
        <v>257</v>
      </c>
      <c r="J136" s="331">
        <v>0</v>
      </c>
      <c r="K136" s="331">
        <v>10306768</v>
      </c>
      <c r="L136" s="194"/>
      <c r="M136" s="195"/>
      <c r="N136" s="236"/>
      <c r="O136" s="248"/>
      <c r="P136" s="256"/>
      <c r="Q136" s="194">
        <f>SUM(P115:P128)</f>
        <v>86227953637</v>
      </c>
      <c r="R136" s="195"/>
      <c r="S136" s="236"/>
      <c r="T136" s="248"/>
      <c r="U136" s="256"/>
      <c r="V136" s="194">
        <f>SUM(U115:U121)</f>
        <v>0</v>
      </c>
      <c r="W136" s="195"/>
      <c r="X136" s="200">
        <f>V136+Q136+L136+G136</f>
        <v>86227953637</v>
      </c>
      <c r="Y136" s="201">
        <v>138258317175</v>
      </c>
      <c r="Z136" s="168"/>
      <c r="AA136" s="160"/>
      <c r="AB136" s="160"/>
      <c r="AC136" s="160"/>
      <c r="AD136" s="160"/>
      <c r="AE136" s="160"/>
      <c r="AF136" s="160"/>
      <c r="AG136" s="160"/>
      <c r="AH136" s="160"/>
    </row>
    <row r="137" spans="1:34" s="233" customFormat="1" ht="20.25" customHeight="1">
      <c r="A137" s="238" t="s">
        <v>292</v>
      </c>
      <c r="B137" s="206" t="s">
        <v>293</v>
      </c>
      <c r="C137" s="207"/>
      <c r="D137" s="257"/>
      <c r="E137" s="258"/>
      <c r="F137" s="259"/>
      <c r="G137" s="209"/>
      <c r="H137" s="210"/>
      <c r="I137" s="330" t="s">
        <v>274</v>
      </c>
      <c r="J137" s="331">
        <v>0</v>
      </c>
      <c r="K137" s="331">
        <v>28636364</v>
      </c>
      <c r="L137" s="209"/>
      <c r="M137" s="210">
        <f>K131+K120</f>
        <v>87023996174</v>
      </c>
      <c r="N137" s="231"/>
      <c r="O137" s="249"/>
      <c r="P137" s="249"/>
      <c r="Q137" s="209"/>
      <c r="R137" s="210"/>
      <c r="S137" s="231"/>
      <c r="T137" s="249"/>
      <c r="U137" s="249"/>
      <c r="V137" s="209"/>
      <c r="W137" s="210"/>
      <c r="X137" s="214">
        <f>-(W137+R137+M137+H137)</f>
        <v>-87023996174</v>
      </c>
      <c r="Y137" s="215">
        <v>-131982897644</v>
      </c>
      <c r="Z137" s="168"/>
      <c r="AA137" s="160"/>
      <c r="AB137" s="160"/>
      <c r="AC137" s="160"/>
      <c r="AD137" s="160"/>
      <c r="AE137" s="160"/>
      <c r="AF137" s="160"/>
      <c r="AG137" s="160"/>
      <c r="AH137" s="160"/>
    </row>
    <row r="138" spans="1:34" s="233" customFormat="1" ht="20.25" customHeight="1">
      <c r="A138" s="238" t="s">
        <v>294</v>
      </c>
      <c r="B138" s="206" t="s">
        <v>295</v>
      </c>
      <c r="C138" s="207"/>
      <c r="D138" s="257"/>
      <c r="E138" s="258"/>
      <c r="F138" s="259"/>
      <c r="G138" s="209"/>
      <c r="H138" s="210"/>
      <c r="I138" s="330" t="s">
        <v>349</v>
      </c>
      <c r="J138" s="331">
        <v>0</v>
      </c>
      <c r="K138" s="331">
        <v>8608947</v>
      </c>
      <c r="L138" s="209"/>
      <c r="M138" s="210"/>
      <c r="N138" s="231"/>
      <c r="O138" s="249"/>
      <c r="P138" s="249"/>
      <c r="Q138" s="209"/>
      <c r="R138" s="210"/>
      <c r="S138" s="231"/>
      <c r="T138" s="249"/>
      <c r="U138" s="249"/>
      <c r="V138" s="209"/>
      <c r="W138" s="210"/>
      <c r="X138" s="214">
        <f>-(W138+R138+M138+H138)</f>
        <v>0</v>
      </c>
      <c r="Y138" s="215">
        <v>0</v>
      </c>
      <c r="Z138" s="168"/>
      <c r="AA138" s="160"/>
      <c r="AB138" s="160"/>
      <c r="AC138" s="160"/>
      <c r="AD138" s="160"/>
      <c r="AE138" s="160"/>
      <c r="AF138" s="160"/>
      <c r="AG138" s="160"/>
      <c r="AH138" s="160"/>
    </row>
    <row r="139" spans="1:34" s="233" customFormat="1" ht="20.25" customHeight="1">
      <c r="A139" s="238" t="s">
        <v>296</v>
      </c>
      <c r="B139" s="206" t="s">
        <v>297</v>
      </c>
      <c r="C139" s="207"/>
      <c r="D139" s="257"/>
      <c r="E139" s="258"/>
      <c r="F139" s="259"/>
      <c r="G139" s="209"/>
      <c r="H139" s="210"/>
      <c r="I139" s="250"/>
      <c r="J139" s="251"/>
      <c r="K139" s="251"/>
      <c r="L139" s="209"/>
      <c r="M139" s="210"/>
      <c r="N139" s="257"/>
      <c r="O139" s="260"/>
      <c r="P139" s="261"/>
      <c r="Q139" s="209"/>
      <c r="R139" s="210"/>
      <c r="S139" s="257"/>
      <c r="T139" s="260"/>
      <c r="U139" s="261"/>
      <c r="V139" s="209"/>
      <c r="W139" s="210"/>
      <c r="X139" s="214">
        <f>-(W139+R139+M139+H139)</f>
        <v>0</v>
      </c>
      <c r="Y139" s="215">
        <v>-1985511675</v>
      </c>
      <c r="Z139" s="168"/>
      <c r="AA139" s="160"/>
      <c r="AB139" s="160"/>
      <c r="AC139" s="160"/>
      <c r="AD139" s="160"/>
      <c r="AE139" s="160"/>
      <c r="AF139" s="160"/>
      <c r="AG139" s="160"/>
      <c r="AH139" s="160"/>
    </row>
    <row r="140" spans="1:34" ht="22.5" customHeight="1">
      <c r="A140" s="262" t="s">
        <v>298</v>
      </c>
      <c r="B140" s="187" t="s">
        <v>183</v>
      </c>
      <c r="C140" s="188"/>
      <c r="D140" s="263"/>
      <c r="E140" s="190">
        <v>127717905</v>
      </c>
      <c r="F140" s="265"/>
      <c r="G140" s="265"/>
      <c r="H140" s="195"/>
      <c r="I140" s="263"/>
      <c r="J140" s="190">
        <f>J117</f>
        <v>2396084</v>
      </c>
      <c r="L140" s="264"/>
      <c r="M140" s="195"/>
      <c r="N140" s="195"/>
      <c r="O140" s="195"/>
      <c r="P140" s="195"/>
      <c r="Q140" s="195"/>
      <c r="R140" s="267"/>
      <c r="S140" s="267"/>
      <c r="T140" s="267"/>
      <c r="U140" s="267"/>
      <c r="V140" s="267"/>
      <c r="W140" s="267"/>
      <c r="X140" s="241">
        <f>SUM(X134:X139)</f>
        <v>-796042537</v>
      </c>
      <c r="Y140" s="242">
        <v>4289907856</v>
      </c>
      <c r="Z140" s="168"/>
      <c r="AA140" s="160"/>
      <c r="AB140" s="160"/>
      <c r="AC140" s="160"/>
      <c r="AD140" s="160"/>
      <c r="AE140" s="160"/>
      <c r="AF140" s="160"/>
      <c r="AG140" s="160"/>
      <c r="AH140" s="160"/>
    </row>
    <row r="141" spans="1:34" ht="22.5" customHeight="1">
      <c r="A141" s="244" t="s">
        <v>299</v>
      </c>
      <c r="B141" s="187" t="s">
        <v>185</v>
      </c>
      <c r="C141" s="188"/>
      <c r="D141" s="263"/>
      <c r="E141" s="264"/>
      <c r="F141" s="265"/>
      <c r="G141" s="265"/>
      <c r="H141" s="195"/>
      <c r="I141" s="263"/>
      <c r="J141" s="268"/>
      <c r="K141" s="268"/>
      <c r="L141" s="268"/>
      <c r="M141" s="268"/>
      <c r="N141" s="195"/>
      <c r="O141" s="195"/>
      <c r="P141" s="195"/>
      <c r="Q141" s="195"/>
      <c r="R141" s="267"/>
      <c r="S141" s="267"/>
      <c r="T141" s="267"/>
      <c r="U141" s="267"/>
      <c r="V141" s="267"/>
      <c r="W141" s="267"/>
      <c r="X141" s="241">
        <f>X140+X131+X121</f>
        <v>-4865710950</v>
      </c>
      <c r="Y141" s="242">
        <v>-13114446862</v>
      </c>
      <c r="Z141" s="168"/>
      <c r="AA141" s="160"/>
      <c r="AB141" s="160"/>
      <c r="AC141" s="160"/>
      <c r="AD141" s="160"/>
      <c r="AE141" s="160"/>
      <c r="AF141" s="160"/>
      <c r="AG141" s="160"/>
      <c r="AH141" s="160"/>
    </row>
    <row r="142" spans="1:34" ht="22.5" customHeight="1">
      <c r="A142" s="244" t="s">
        <v>300</v>
      </c>
      <c r="B142" s="187" t="s">
        <v>193</v>
      </c>
      <c r="C142" s="188"/>
      <c r="D142" s="263"/>
      <c r="E142" s="264"/>
      <c r="F142" s="265"/>
      <c r="G142" s="265"/>
      <c r="H142" s="195"/>
      <c r="I142" s="263"/>
      <c r="J142" s="266"/>
      <c r="K142" s="266"/>
      <c r="L142" s="264"/>
      <c r="M142" s="264"/>
      <c r="N142" s="195"/>
      <c r="O142" s="195"/>
      <c r="P142" s="195"/>
      <c r="Q142" s="195"/>
      <c r="R142" s="267"/>
      <c r="S142" s="267"/>
      <c r="T142" s="267"/>
      <c r="U142" s="267"/>
      <c r="V142" s="267"/>
      <c r="W142" s="267"/>
      <c r="X142" s="241">
        <v>5413375343</v>
      </c>
      <c r="Y142" s="242">
        <v>13697365303</v>
      </c>
      <c r="Z142" s="168"/>
      <c r="AA142" s="160"/>
      <c r="AB142" s="160"/>
      <c r="AC142" s="160"/>
      <c r="AD142" s="160"/>
      <c r="AE142" s="160"/>
      <c r="AF142" s="160"/>
      <c r="AG142" s="160"/>
      <c r="AH142" s="160"/>
    </row>
    <row r="143" spans="1:34" ht="34.5" customHeight="1">
      <c r="A143" s="247" t="s">
        <v>301</v>
      </c>
      <c r="B143" s="187" t="s">
        <v>302</v>
      </c>
      <c r="C143" s="188"/>
      <c r="D143" s="263"/>
      <c r="E143" s="264"/>
      <c r="F143" s="265"/>
      <c r="G143" s="265"/>
      <c r="H143" s="195"/>
      <c r="I143" s="263"/>
      <c r="J143" s="266"/>
      <c r="K143" s="266"/>
      <c r="L143" s="264"/>
      <c r="M143" s="195"/>
      <c r="N143" s="195"/>
      <c r="O143" s="195"/>
      <c r="P143" s="195"/>
      <c r="Q143" s="195"/>
      <c r="R143" s="267"/>
      <c r="S143" s="267"/>
      <c r="T143" s="267"/>
      <c r="U143" s="267"/>
      <c r="V143" s="267"/>
      <c r="W143" s="267"/>
      <c r="X143" s="200"/>
      <c r="Y143" s="201"/>
      <c r="Z143" s="168"/>
      <c r="AA143" s="160"/>
      <c r="AB143" s="160"/>
      <c r="AC143" s="160"/>
      <c r="AD143" s="160"/>
      <c r="AE143" s="160"/>
      <c r="AF143" s="160"/>
      <c r="AG143" s="160"/>
      <c r="AH143" s="160"/>
    </row>
    <row r="144" spans="1:34" ht="22.5" customHeight="1">
      <c r="A144" s="269" t="s">
        <v>303</v>
      </c>
      <c r="B144" s="270" t="s">
        <v>304</v>
      </c>
      <c r="C144" s="271" t="s">
        <v>305</v>
      </c>
      <c r="D144" s="263"/>
      <c r="E144" s="264"/>
      <c r="F144" s="264"/>
      <c r="G144" s="264"/>
      <c r="H144" s="272"/>
      <c r="I144" s="272"/>
      <c r="J144" s="272"/>
      <c r="K144" s="272"/>
      <c r="L144" s="272"/>
      <c r="M144" s="272"/>
      <c r="N144" s="272"/>
      <c r="O144" s="272"/>
      <c r="P144" s="272"/>
      <c r="Q144" s="272"/>
      <c r="R144" s="273"/>
      <c r="S144" s="273"/>
      <c r="T144" s="273"/>
      <c r="U144" s="273"/>
      <c r="V144" s="273"/>
      <c r="W144" s="273"/>
      <c r="X144" s="274">
        <f>X141+X142-X143</f>
        <v>547664393</v>
      </c>
      <c r="Y144" s="275">
        <v>582918441</v>
      </c>
      <c r="Z144" s="168"/>
      <c r="AA144" s="160"/>
      <c r="AB144" s="160"/>
      <c r="AC144" s="160"/>
      <c r="AD144" s="160"/>
      <c r="AE144" s="160"/>
      <c r="AF144" s="160"/>
      <c r="AG144" s="160"/>
      <c r="AH144" s="160"/>
    </row>
    <row r="145" spans="1:34" ht="24.75" customHeight="1" thickBot="1">
      <c r="A145" s="277"/>
      <c r="B145" s="278"/>
      <c r="C145" s="278"/>
      <c r="D145" s="279"/>
      <c r="E145" s="279"/>
      <c r="F145" s="279"/>
      <c r="G145" s="279"/>
      <c r="H145" s="279"/>
      <c r="I145" s="279"/>
      <c r="J145" s="279"/>
      <c r="K145" s="279"/>
      <c r="L145" s="279"/>
      <c r="M145" s="279"/>
      <c r="N145" s="279"/>
      <c r="O145" s="279"/>
      <c r="P145" s="279"/>
      <c r="Q145" s="279"/>
      <c r="R145" s="280"/>
      <c r="S145" s="280"/>
      <c r="T145" s="280"/>
      <c r="U145" s="280"/>
      <c r="V145" s="280"/>
      <c r="W145" s="280"/>
      <c r="X145" s="281"/>
      <c r="Y145" s="282"/>
      <c r="Z145" s="168"/>
      <c r="AA145" s="160"/>
      <c r="AB145" s="160"/>
      <c r="AC145" s="160"/>
      <c r="AD145" s="160"/>
      <c r="AE145" s="160"/>
      <c r="AF145" s="160"/>
      <c r="AG145" s="160"/>
      <c r="AH145" s="160"/>
    </row>
    <row r="146" spans="1:34" ht="18.75" customHeight="1" thickTop="1">
      <c r="A146" s="283"/>
      <c r="B146" s="283"/>
      <c r="C146" s="283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5"/>
      <c r="Y146" s="283"/>
      <c r="Z146" s="168"/>
      <c r="AA146" s="160"/>
      <c r="AB146" s="160"/>
      <c r="AC146" s="160"/>
      <c r="AD146" s="160"/>
      <c r="AE146" s="160"/>
      <c r="AF146" s="160"/>
      <c r="AG146" s="160"/>
      <c r="AH146" s="160"/>
    </row>
    <row r="147" spans="1:34" ht="20.25" customHeight="1">
      <c r="E147" s="286">
        <f>SUM(E115:E143)</f>
        <v>507168810</v>
      </c>
      <c r="F147" s="286">
        <f>SUM(F115:F143)</f>
        <v>5294023636</v>
      </c>
      <c r="G147" s="286">
        <f>SUM(G115:G143)</f>
        <v>379450905</v>
      </c>
      <c r="H147" s="286">
        <f>SUM(H115:H143)</f>
        <v>5294023636</v>
      </c>
      <c r="K147" s="287"/>
      <c r="L147" s="287"/>
      <c r="M147" s="287"/>
      <c r="R147" s="287"/>
      <c r="S147" s="287"/>
      <c r="T147" s="287"/>
      <c r="U147" s="287"/>
      <c r="V147" s="287"/>
      <c r="W147" s="287"/>
      <c r="X147" s="7" t="s">
        <v>141</v>
      </c>
      <c r="Y147" s="7"/>
      <c r="Z147" s="168"/>
      <c r="AA147" s="160"/>
      <c r="AB147" s="160"/>
      <c r="AC147" s="160"/>
      <c r="AD147" s="160"/>
      <c r="AE147" s="160"/>
      <c r="AF147" s="160"/>
      <c r="AG147" s="160"/>
      <c r="AH147" s="160"/>
    </row>
    <row r="148" spans="1:34" s="1" customFormat="1" ht="26.25" customHeight="1">
      <c r="A148" s="288" t="s">
        <v>306</v>
      </c>
      <c r="C148"/>
      <c r="D148" s="289"/>
      <c r="E148" s="289"/>
      <c r="F148" s="289"/>
      <c r="G148" s="289"/>
      <c r="H148" s="289"/>
      <c r="I148" s="289"/>
      <c r="J148" s="289"/>
      <c r="K148" s="289"/>
      <c r="L148" s="289"/>
      <c r="M148" s="289"/>
      <c r="N148" s="289"/>
      <c r="O148" s="289"/>
      <c r="P148" s="289"/>
      <c r="Q148" s="289"/>
      <c r="R148" s="289"/>
      <c r="S148" s="289"/>
      <c r="T148" s="289"/>
      <c r="U148" s="289"/>
      <c r="V148" s="289"/>
      <c r="W148" s="289"/>
      <c r="X148" s="290" t="s">
        <v>196</v>
      </c>
      <c r="Y148" s="290"/>
      <c r="Z148" s="59"/>
      <c r="AA148" s="202"/>
      <c r="AB148" s="59"/>
      <c r="AC148" s="59"/>
      <c r="AD148" s="291"/>
      <c r="AE148" s="291"/>
      <c r="AF148" s="291"/>
      <c r="AG148" s="291"/>
      <c r="AH148" s="291"/>
    </row>
    <row r="149" spans="1:34" ht="18.75" customHeight="1">
      <c r="J149" s="292">
        <f>SUM(J115:J139)</f>
        <v>104005257422</v>
      </c>
      <c r="K149" s="292">
        <f>SUM(K115:K139)</f>
        <v>106646395641</v>
      </c>
      <c r="L149" s="292">
        <f>SUM(L114:L139)</f>
        <v>104005257422</v>
      </c>
      <c r="M149" s="292">
        <f>SUM(M114:M139)</f>
        <v>106646395641</v>
      </c>
      <c r="R149" s="293"/>
      <c r="S149" s="293"/>
      <c r="T149" s="293"/>
      <c r="U149" s="293"/>
      <c r="V149" s="293"/>
      <c r="W149" s="293"/>
      <c r="X149" s="294"/>
      <c r="Y149" s="295"/>
      <c r="Z149" s="59"/>
      <c r="AA149" s="202"/>
      <c r="AB149" s="59"/>
      <c r="AC149" s="59"/>
      <c r="AD149" s="202">
        <f>AB149+AC149</f>
        <v>0</v>
      </c>
      <c r="AE149" s="59"/>
      <c r="AF149" s="59"/>
      <c r="AG149" s="59"/>
      <c r="AH149" s="59"/>
    </row>
    <row r="150" spans="1:34" ht="18.75" customHeight="1">
      <c r="A150" s="58"/>
      <c r="J150" s="296"/>
      <c r="K150" s="296"/>
      <c r="L150" s="292">
        <f>J149-L149</f>
        <v>0</v>
      </c>
      <c r="M150" s="292">
        <f>K149-M149</f>
        <v>0</v>
      </c>
      <c r="R150" s="297"/>
      <c r="S150" s="297"/>
      <c r="T150" s="297"/>
      <c r="U150" s="297"/>
      <c r="V150" s="297"/>
      <c r="W150" s="297"/>
      <c r="X150" s="298"/>
      <c r="Z150" s="59"/>
      <c r="AA150" s="202"/>
      <c r="AB150" s="59"/>
      <c r="AC150" s="59"/>
      <c r="AD150" s="59"/>
      <c r="AE150" s="59"/>
      <c r="AF150" s="59"/>
      <c r="AG150" s="59"/>
      <c r="AH150" s="59"/>
    </row>
    <row r="151" spans="1:34" ht="18.75" customHeight="1">
      <c r="A151" s="295"/>
      <c r="R151" s="299"/>
      <c r="S151" s="299"/>
      <c r="T151" s="299"/>
      <c r="U151" s="299"/>
      <c r="V151" s="299"/>
      <c r="W151" s="299"/>
      <c r="X151" s="294"/>
      <c r="Z151" s="59"/>
      <c r="AA151" s="202"/>
      <c r="AB151" s="59"/>
      <c r="AC151" s="59"/>
      <c r="AD151" s="59"/>
      <c r="AE151" s="59"/>
      <c r="AF151" s="59"/>
      <c r="AG151" s="59"/>
      <c r="AH151" s="59"/>
    </row>
    <row r="152" spans="1:34" ht="18.75" customHeight="1">
      <c r="X152" s="298"/>
      <c r="Z152" s="59"/>
      <c r="AA152" s="202"/>
      <c r="AB152" s="59"/>
      <c r="AC152" s="59"/>
      <c r="AD152" s="59"/>
      <c r="AE152" s="59"/>
      <c r="AF152" s="59"/>
      <c r="AG152" s="59"/>
      <c r="AH152" s="59"/>
    </row>
    <row r="153" spans="1:34" s="134" customFormat="1" ht="18.75" customHeight="1">
      <c r="A153" s="300" t="s">
        <v>307</v>
      </c>
      <c r="D153" s="156"/>
      <c r="E153" s="156"/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/>
      <c r="Q153" s="156"/>
      <c r="R153" s="287"/>
      <c r="S153" s="287"/>
      <c r="T153" s="287"/>
      <c r="U153" s="287"/>
      <c r="V153" s="287"/>
      <c r="W153" s="287"/>
      <c r="X153" s="301" t="s">
        <v>137</v>
      </c>
      <c r="Y153" s="302"/>
      <c r="Z153" s="59"/>
      <c r="AA153" s="202"/>
      <c r="AB153" s="59"/>
      <c r="AC153" s="59"/>
      <c r="AD153" s="303"/>
      <c r="AE153" s="303"/>
      <c r="AF153" s="303"/>
      <c r="AG153" s="303"/>
      <c r="AH153" s="303"/>
    </row>
  </sheetData>
  <mergeCells count="75">
    <mergeCell ref="X147:Y147"/>
    <mergeCell ref="X148:Y148"/>
    <mergeCell ref="X153:Y153"/>
    <mergeCell ref="X110:Y110"/>
    <mergeCell ref="E112:F112"/>
    <mergeCell ref="G112:H112"/>
    <mergeCell ref="J112:K112"/>
    <mergeCell ref="L112:M112"/>
    <mergeCell ref="O112:P112"/>
    <mergeCell ref="Q112:R112"/>
    <mergeCell ref="T112:U112"/>
    <mergeCell ref="V112:W112"/>
    <mergeCell ref="A107:Y107"/>
    <mergeCell ref="A108:Y108"/>
    <mergeCell ref="X109:Y109"/>
    <mergeCell ref="A110:A111"/>
    <mergeCell ref="B110:B111"/>
    <mergeCell ref="C110:C111"/>
    <mergeCell ref="D110:H110"/>
    <mergeCell ref="I110:M110"/>
    <mergeCell ref="N110:R110"/>
    <mergeCell ref="S110:W110"/>
    <mergeCell ref="X96:Y96"/>
    <mergeCell ref="X97:Y97"/>
    <mergeCell ref="X102:Y102"/>
    <mergeCell ref="C103:Y103"/>
    <mergeCell ref="C104:Y104"/>
    <mergeCell ref="C105:Y105"/>
    <mergeCell ref="X59:Y59"/>
    <mergeCell ref="E61:F61"/>
    <mergeCell ref="G61:H61"/>
    <mergeCell ref="J61:K61"/>
    <mergeCell ref="L61:M61"/>
    <mergeCell ref="O61:P61"/>
    <mergeCell ref="Q61:R61"/>
    <mergeCell ref="T61:U61"/>
    <mergeCell ref="V61:W61"/>
    <mergeCell ref="A56:Y56"/>
    <mergeCell ref="A57:Y57"/>
    <mergeCell ref="X58:Y58"/>
    <mergeCell ref="A59:A60"/>
    <mergeCell ref="B59:B60"/>
    <mergeCell ref="C59:C60"/>
    <mergeCell ref="D59:H59"/>
    <mergeCell ref="I59:M59"/>
    <mergeCell ref="N59:R59"/>
    <mergeCell ref="S59:W59"/>
    <mergeCell ref="X45:Y45"/>
    <mergeCell ref="X46:Y46"/>
    <mergeCell ref="X51:Y51"/>
    <mergeCell ref="C52:Y52"/>
    <mergeCell ref="C53:Y53"/>
    <mergeCell ref="C54:Y54"/>
    <mergeCell ref="S8:W8"/>
    <mergeCell ref="X8:Y8"/>
    <mergeCell ref="E10:F10"/>
    <mergeCell ref="G10:H10"/>
    <mergeCell ref="J10:K10"/>
    <mergeCell ref="L10:M10"/>
    <mergeCell ref="O10:P10"/>
    <mergeCell ref="Q10:R10"/>
    <mergeCell ref="T10:U10"/>
    <mergeCell ref="V10:W10"/>
    <mergeCell ref="A8:A9"/>
    <mergeCell ref="B8:B9"/>
    <mergeCell ref="C8:C9"/>
    <mergeCell ref="D8:H8"/>
    <mergeCell ref="I8:M8"/>
    <mergeCell ref="N8:R8"/>
    <mergeCell ref="C1:Y1"/>
    <mergeCell ref="C2:Y2"/>
    <mergeCell ref="C3:Y3"/>
    <mergeCell ref="A5:Y5"/>
    <mergeCell ref="A6:Y6"/>
    <mergeCell ref="X7:Y7"/>
  </mergeCells>
  <pageMargins left="0.59" right="0" top="0.62" bottom="0.72" header="0.45" footer="0.5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S211"/>
  <sheetViews>
    <sheetView showZeros="0" tabSelected="1" view="pageBreakPreview" topLeftCell="A99" zoomScale="115" workbookViewId="0">
      <selection activeCell="D348" activeCellId="3" sqref="D339 D345 D346 D348"/>
    </sheetView>
  </sheetViews>
  <sheetFormatPr defaultRowHeight="15"/>
  <cols>
    <col min="1" max="1" width="7.875" customWidth="1"/>
    <col min="3" max="3" width="8.875" customWidth="1"/>
    <col min="4" max="4" width="9.375" customWidth="1"/>
    <col min="5" max="5" width="10.25" customWidth="1"/>
    <col min="6" max="6" width="10.625" customWidth="1"/>
    <col min="7" max="7" width="11.75" customWidth="1"/>
    <col min="8" max="8" width="10" customWidth="1"/>
    <col min="9" max="9" width="12.125" customWidth="1"/>
    <col min="10" max="10" width="15.625" customWidth="1"/>
    <col min="11" max="11" width="13.25" customWidth="1"/>
    <col min="12" max="12" width="16.875" customWidth="1"/>
    <col min="13" max="13" width="16.5" bestFit="1" customWidth="1"/>
    <col min="14" max="14" width="14.5" bestFit="1" customWidth="1"/>
    <col min="15" max="15" width="15.125" customWidth="1"/>
    <col min="16" max="16" width="4.375" bestFit="1" customWidth="1"/>
    <col min="17" max="17" width="9.625" bestFit="1" customWidth="1"/>
    <col min="18" max="18" width="4.375" bestFit="1" customWidth="1"/>
    <col min="19" max="19" width="9.625" bestFit="1" customWidth="1"/>
    <col min="20" max="20" width="16.625" customWidth="1"/>
  </cols>
  <sheetData>
    <row r="1" spans="1:19" ht="21.75" customHeight="1">
      <c r="A1" s="1" t="s">
        <v>0</v>
      </c>
      <c r="G1" s="83" t="s">
        <v>350</v>
      </c>
      <c r="H1" s="83"/>
      <c r="I1" s="83"/>
    </row>
    <row r="2" spans="1:19" ht="17.25" customHeight="1">
      <c r="A2" s="3" t="s">
        <v>2</v>
      </c>
      <c r="G2" s="4" t="s">
        <v>3</v>
      </c>
      <c r="H2" s="4"/>
      <c r="I2" s="4"/>
    </row>
    <row r="3" spans="1:19" ht="17.25" customHeight="1">
      <c r="A3" s="336"/>
      <c r="B3" s="337"/>
      <c r="C3" s="337"/>
      <c r="D3" s="337"/>
      <c r="E3" s="337"/>
      <c r="F3" s="337"/>
      <c r="G3" s="4" t="s">
        <v>4</v>
      </c>
      <c r="H3" s="4"/>
      <c r="I3" s="4"/>
    </row>
    <row r="4" spans="1:19" ht="21" customHeight="1">
      <c r="A4" s="336"/>
      <c r="B4" s="337"/>
      <c r="C4" s="337"/>
      <c r="D4" s="337"/>
      <c r="E4" s="337"/>
      <c r="F4" s="337"/>
      <c r="G4" s="85"/>
      <c r="H4" s="85"/>
      <c r="I4" s="85"/>
    </row>
    <row r="5" spans="1:19" ht="30" customHeight="1">
      <c r="A5" s="338" t="s">
        <v>351</v>
      </c>
      <c r="B5" s="338"/>
      <c r="C5" s="338"/>
      <c r="D5" s="338"/>
      <c r="E5" s="338"/>
      <c r="F5" s="338"/>
      <c r="G5" s="338"/>
      <c r="H5" s="338"/>
      <c r="I5" s="338"/>
    </row>
    <row r="6" spans="1:19" ht="21" customHeight="1">
      <c r="A6" s="339" t="s">
        <v>343</v>
      </c>
      <c r="B6" s="339"/>
      <c r="C6" s="339"/>
      <c r="D6" s="339"/>
      <c r="E6" s="339"/>
      <c r="F6" s="339"/>
      <c r="G6" s="339"/>
      <c r="H6" s="339"/>
      <c r="I6" s="339"/>
      <c r="J6" s="340"/>
      <c r="K6" s="340"/>
      <c r="L6" s="340"/>
      <c r="M6" s="340"/>
      <c r="N6" s="340"/>
      <c r="O6" s="340"/>
      <c r="P6" s="340"/>
      <c r="Q6" s="340"/>
      <c r="R6" s="340"/>
      <c r="S6" s="340"/>
    </row>
    <row r="7" spans="1:19" ht="17.25" customHeight="1">
      <c r="A7" s="341"/>
      <c r="B7" s="341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</row>
    <row r="8" spans="1:19" s="127" customFormat="1" ht="24" customHeight="1">
      <c r="A8" s="336" t="s">
        <v>352</v>
      </c>
      <c r="B8" s="342"/>
      <c r="C8" s="342"/>
      <c r="D8" s="342"/>
      <c r="E8" s="342"/>
      <c r="F8" s="342"/>
      <c r="G8" s="342"/>
      <c r="H8" s="342"/>
      <c r="I8" s="342"/>
    </row>
    <row r="9" spans="1:19" ht="24" customHeight="1">
      <c r="A9" s="343" t="s">
        <v>353</v>
      </c>
      <c r="B9" s="344"/>
      <c r="C9" s="344"/>
      <c r="D9" s="344"/>
      <c r="E9" s="344"/>
      <c r="F9" s="344"/>
      <c r="G9" s="344"/>
      <c r="H9" s="344"/>
      <c r="I9" s="344"/>
    </row>
    <row r="10" spans="1:19" ht="24" customHeight="1">
      <c r="A10" s="343" t="s">
        <v>354</v>
      </c>
      <c r="B10" s="344"/>
      <c r="C10" s="344"/>
      <c r="D10" s="344"/>
      <c r="E10" s="344"/>
      <c r="F10" s="344"/>
      <c r="G10" s="344"/>
      <c r="H10" s="344"/>
      <c r="I10" s="344"/>
    </row>
    <row r="11" spans="1:19" ht="24" customHeight="1">
      <c r="A11" s="343" t="s">
        <v>355</v>
      </c>
      <c r="B11" s="344"/>
      <c r="C11" s="344"/>
      <c r="D11" s="344"/>
      <c r="E11" s="344"/>
      <c r="F11" s="344"/>
      <c r="G11" s="344"/>
      <c r="H11" s="344"/>
      <c r="I11" s="344"/>
    </row>
    <row r="12" spans="1:19" ht="20.25" customHeight="1">
      <c r="A12" s="345" t="s">
        <v>356</v>
      </c>
      <c r="B12" s="344"/>
      <c r="C12" s="344"/>
      <c r="D12" s="344"/>
      <c r="E12" s="344"/>
      <c r="F12" s="344"/>
      <c r="G12" s="344"/>
      <c r="H12" s="344"/>
      <c r="I12" s="344"/>
    </row>
    <row r="13" spans="1:19" ht="20.25" customHeight="1">
      <c r="A13" s="345" t="s">
        <v>357</v>
      </c>
      <c r="B13" s="344"/>
      <c r="C13" s="344"/>
      <c r="D13" s="344"/>
      <c r="E13" s="344"/>
      <c r="F13" s="344"/>
      <c r="G13" s="344"/>
      <c r="H13" s="344"/>
      <c r="I13" s="344"/>
    </row>
    <row r="14" spans="1:19" ht="20.25" customHeight="1">
      <c r="A14" s="345" t="s">
        <v>358</v>
      </c>
      <c r="B14" s="344"/>
      <c r="C14" s="344"/>
      <c r="D14" s="344"/>
      <c r="E14" s="344"/>
      <c r="F14" s="344"/>
      <c r="G14" s="344"/>
      <c r="H14" s="344"/>
      <c r="I14" s="344"/>
    </row>
    <row r="15" spans="1:19" ht="20.25" customHeight="1">
      <c r="A15" s="345" t="s">
        <v>359</v>
      </c>
      <c r="B15" s="344"/>
      <c r="C15" s="344"/>
      <c r="D15" s="344"/>
      <c r="E15" s="344"/>
      <c r="F15" s="344"/>
      <c r="G15" s="344"/>
      <c r="H15" s="344"/>
      <c r="I15" s="344"/>
    </row>
    <row r="16" spans="1:19" ht="20.25" customHeight="1">
      <c r="A16" s="345" t="s">
        <v>360</v>
      </c>
      <c r="B16" s="344"/>
      <c r="C16" s="344"/>
      <c r="D16" s="344"/>
      <c r="E16" s="344"/>
      <c r="F16" s="344"/>
      <c r="G16" s="344"/>
      <c r="H16" s="344"/>
      <c r="I16" s="344"/>
    </row>
    <row r="17" spans="1:9" ht="20.25" customHeight="1">
      <c r="A17" s="345" t="s">
        <v>361</v>
      </c>
      <c r="B17" s="344"/>
      <c r="C17" s="344"/>
      <c r="D17" s="344"/>
      <c r="E17" s="344"/>
      <c r="F17" s="344"/>
      <c r="G17" s="344"/>
      <c r="H17" s="344"/>
      <c r="I17" s="344"/>
    </row>
    <row r="18" spans="1:9" ht="19.5" customHeight="1">
      <c r="A18" s="343" t="s">
        <v>362</v>
      </c>
      <c r="B18" s="344"/>
      <c r="C18" s="344"/>
      <c r="D18" s="344"/>
      <c r="E18" s="344"/>
      <c r="F18" s="344"/>
      <c r="G18" s="344"/>
      <c r="H18" s="344"/>
      <c r="I18" s="344"/>
    </row>
    <row r="19" spans="1:9" ht="19.5" customHeight="1">
      <c r="A19" s="343" t="s">
        <v>363</v>
      </c>
      <c r="B19" s="344"/>
      <c r="C19" s="344"/>
      <c r="D19" s="344"/>
      <c r="E19" s="344"/>
      <c r="F19" s="344"/>
      <c r="G19" s="344"/>
      <c r="H19" s="344"/>
      <c r="I19" s="344"/>
    </row>
    <row r="20" spans="1:9" ht="20.25" customHeight="1">
      <c r="A20" s="345" t="s">
        <v>364</v>
      </c>
      <c r="B20" s="344"/>
      <c r="C20" s="344"/>
      <c r="D20" s="344"/>
      <c r="E20" s="344"/>
      <c r="F20" s="344"/>
      <c r="G20" s="344"/>
      <c r="H20" s="344"/>
      <c r="I20" s="344"/>
    </row>
    <row r="21" spans="1:9" ht="20.25" customHeight="1">
      <c r="A21" s="345" t="s">
        <v>365</v>
      </c>
      <c r="B21" s="344"/>
      <c r="C21" s="344"/>
      <c r="D21" s="344"/>
      <c r="E21" s="344"/>
      <c r="F21" s="344"/>
      <c r="G21" s="344"/>
      <c r="H21" s="344"/>
      <c r="I21" s="344"/>
    </row>
    <row r="22" spans="1:9" ht="20.25" customHeight="1">
      <c r="A22" s="345" t="s">
        <v>366</v>
      </c>
      <c r="B22" s="344"/>
      <c r="C22" s="344"/>
      <c r="D22" s="344"/>
      <c r="E22" s="344"/>
      <c r="F22" s="344"/>
      <c r="G22" s="344"/>
      <c r="H22" s="344"/>
      <c r="I22" s="344"/>
    </row>
    <row r="23" spans="1:9" ht="20.25" customHeight="1">
      <c r="A23" s="345" t="s">
        <v>367</v>
      </c>
      <c r="B23" s="344"/>
      <c r="C23" s="344"/>
      <c r="D23" s="344"/>
      <c r="E23" s="344"/>
      <c r="F23" s="344"/>
      <c r="G23" s="344"/>
      <c r="H23" s="344"/>
      <c r="I23" s="344"/>
    </row>
    <row r="24" spans="1:9" ht="20.25" customHeight="1">
      <c r="A24" s="345" t="s">
        <v>368</v>
      </c>
      <c r="B24" s="344"/>
      <c r="C24" s="344"/>
      <c r="D24" s="344"/>
      <c r="E24" s="344"/>
      <c r="F24" s="344"/>
      <c r="G24" s="344"/>
      <c r="H24" s="344"/>
      <c r="I24" s="344"/>
    </row>
    <row r="25" spans="1:9" ht="24" customHeight="1">
      <c r="A25" s="343" t="s">
        <v>369</v>
      </c>
      <c r="B25" s="346"/>
      <c r="C25" s="346"/>
      <c r="D25" s="346"/>
      <c r="E25" s="346"/>
      <c r="F25" s="346"/>
      <c r="G25" s="346"/>
      <c r="H25" s="346"/>
      <c r="I25" s="344"/>
    </row>
    <row r="26" spans="1:9" s="350" customFormat="1" ht="20.25" customHeight="1">
      <c r="A26" s="347" t="s">
        <v>370</v>
      </c>
      <c r="B26" s="348"/>
      <c r="C26" s="348"/>
      <c r="D26" s="348"/>
      <c r="E26" s="348"/>
      <c r="F26" s="348"/>
      <c r="G26" s="348"/>
      <c r="H26" s="348"/>
      <c r="I26" s="349"/>
    </row>
    <row r="27" spans="1:9" s="350" customFormat="1" ht="19.5" customHeight="1">
      <c r="A27" s="351" t="s">
        <v>371</v>
      </c>
      <c r="B27" s="348"/>
      <c r="C27" s="348"/>
      <c r="D27" s="348"/>
      <c r="E27" s="348"/>
      <c r="F27" s="348"/>
      <c r="G27" s="348"/>
      <c r="H27" s="348"/>
      <c r="I27" s="349"/>
    </row>
    <row r="28" spans="1:9" s="350" customFormat="1" ht="20.25" customHeight="1">
      <c r="A28" s="347" t="s">
        <v>372</v>
      </c>
      <c r="B28" s="348"/>
      <c r="C28" s="348"/>
      <c r="D28" s="348"/>
      <c r="E28" s="348"/>
      <c r="F28" s="348"/>
      <c r="G28" s="348"/>
      <c r="H28" s="348"/>
      <c r="I28" s="349"/>
    </row>
    <row r="29" spans="1:9" s="350" customFormat="1" ht="19.5" customHeight="1">
      <c r="A29" s="351" t="s">
        <v>373</v>
      </c>
      <c r="B29" s="348"/>
      <c r="C29" s="348"/>
      <c r="D29" s="348"/>
      <c r="E29" s="348"/>
      <c r="F29" s="348"/>
      <c r="G29" s="348"/>
      <c r="H29" s="348"/>
      <c r="I29" s="349"/>
    </row>
    <row r="30" spans="1:9" s="350" customFormat="1" ht="20.25" customHeight="1">
      <c r="A30" s="347" t="s">
        <v>374</v>
      </c>
      <c r="B30" s="348"/>
      <c r="C30" s="348"/>
      <c r="D30" s="348"/>
      <c r="E30" s="348"/>
      <c r="F30" s="348"/>
      <c r="G30" s="348"/>
      <c r="H30" s="348"/>
      <c r="I30" s="349"/>
    </row>
    <row r="31" spans="1:9" s="350" customFormat="1" ht="19.5" customHeight="1">
      <c r="A31" s="351" t="s">
        <v>375</v>
      </c>
      <c r="B31" s="348"/>
      <c r="C31" s="348"/>
      <c r="D31" s="348"/>
      <c r="E31" s="348"/>
      <c r="F31" s="348"/>
      <c r="G31" s="348"/>
      <c r="H31" s="348"/>
      <c r="I31" s="349"/>
    </row>
    <row r="32" spans="1:9" s="350" customFormat="1" ht="20.25" customHeight="1">
      <c r="A32" s="347" t="s">
        <v>376</v>
      </c>
      <c r="B32" s="348"/>
      <c r="C32" s="348"/>
      <c r="D32" s="348"/>
      <c r="E32" s="348"/>
      <c r="F32" s="348"/>
      <c r="G32" s="348"/>
      <c r="H32" s="348"/>
      <c r="I32" s="349"/>
    </row>
    <row r="33" spans="1:13" s="350" customFormat="1" ht="19.5" customHeight="1">
      <c r="A33" s="351" t="s">
        <v>377</v>
      </c>
      <c r="B33" s="348"/>
      <c r="C33" s="348"/>
      <c r="D33" s="348"/>
      <c r="E33" s="348"/>
      <c r="F33" s="348"/>
      <c r="G33" s="348"/>
      <c r="H33" s="348"/>
      <c r="I33" s="349"/>
    </row>
    <row r="34" spans="1:13" ht="16.5">
      <c r="A34" s="345"/>
      <c r="B34" s="346"/>
      <c r="C34" s="346"/>
      <c r="D34" s="346"/>
      <c r="E34" s="346"/>
      <c r="F34" s="346"/>
      <c r="G34" s="346"/>
      <c r="H34" s="346"/>
      <c r="I34" s="344"/>
    </row>
    <row r="35" spans="1:13" ht="24" customHeight="1">
      <c r="A35" s="336" t="s">
        <v>378</v>
      </c>
      <c r="B35" s="352"/>
      <c r="C35" s="352"/>
      <c r="D35" s="352"/>
      <c r="E35" s="352"/>
      <c r="F35" s="352"/>
      <c r="G35" s="352"/>
      <c r="H35" s="352"/>
      <c r="I35" s="352"/>
    </row>
    <row r="36" spans="1:13" s="350" customFormat="1" ht="24" customHeight="1">
      <c r="A36" s="353" t="s">
        <v>379</v>
      </c>
      <c r="B36" s="349"/>
      <c r="C36" s="349"/>
      <c r="D36" s="349"/>
      <c r="E36" s="349"/>
      <c r="F36" s="349"/>
      <c r="G36" s="349"/>
      <c r="H36" s="349"/>
      <c r="I36" s="349"/>
    </row>
    <row r="37" spans="1:13" ht="24" customHeight="1">
      <c r="A37" s="343" t="s">
        <v>380</v>
      </c>
      <c r="B37" s="354"/>
      <c r="C37" s="354"/>
      <c r="D37" s="354"/>
      <c r="E37" s="354"/>
      <c r="F37" s="354"/>
      <c r="G37" s="354"/>
      <c r="H37" s="354"/>
      <c r="I37" s="354"/>
    </row>
    <row r="38" spans="1:13" ht="16.5">
      <c r="A38" s="343"/>
      <c r="B38" s="354"/>
      <c r="C38" s="354"/>
      <c r="D38" s="354"/>
      <c r="E38" s="354"/>
      <c r="F38" s="354"/>
      <c r="G38" s="354"/>
      <c r="H38" s="354"/>
      <c r="I38" s="354"/>
    </row>
    <row r="39" spans="1:13" ht="23.25" customHeight="1">
      <c r="A39" s="336" t="s">
        <v>381</v>
      </c>
      <c r="B39" s="352"/>
      <c r="C39" s="352"/>
      <c r="D39" s="352"/>
      <c r="E39" s="352"/>
      <c r="F39" s="352"/>
      <c r="G39" s="352"/>
      <c r="H39" s="352"/>
      <c r="I39" s="352"/>
    </row>
    <row r="40" spans="1:13" ht="24" customHeight="1">
      <c r="A40" s="343" t="s">
        <v>382</v>
      </c>
      <c r="B40" s="344"/>
      <c r="C40" s="344"/>
      <c r="D40" s="344"/>
      <c r="E40" s="344"/>
      <c r="F40" s="344"/>
      <c r="G40" s="344"/>
      <c r="H40" s="344"/>
      <c r="I40" s="344"/>
    </row>
    <row r="41" spans="1:13" ht="24" customHeight="1">
      <c r="A41" s="343" t="s">
        <v>383</v>
      </c>
      <c r="B41" s="346"/>
      <c r="C41" s="346"/>
      <c r="D41" s="346"/>
      <c r="E41" s="346"/>
      <c r="F41" s="346"/>
      <c r="G41" s="346"/>
      <c r="H41" s="344"/>
      <c r="I41" s="344"/>
    </row>
    <row r="42" spans="1:13" ht="19.5" customHeight="1">
      <c r="A42" s="355" t="s">
        <v>384</v>
      </c>
      <c r="B42" s="346"/>
      <c r="C42" s="346"/>
      <c r="D42" s="346"/>
      <c r="E42" s="346"/>
      <c r="F42" s="346"/>
      <c r="G42" s="346"/>
      <c r="H42" s="344"/>
      <c r="I42" s="344"/>
    </row>
    <row r="43" spans="1:13" ht="24" customHeight="1">
      <c r="A43" s="343" t="s">
        <v>385</v>
      </c>
      <c r="B43" s="344"/>
      <c r="C43" s="344"/>
      <c r="D43" s="344"/>
      <c r="E43" s="344"/>
      <c r="F43" s="344"/>
      <c r="G43" s="344"/>
      <c r="H43" s="344"/>
      <c r="I43" s="344"/>
    </row>
    <row r="44" spans="1:13" ht="16.5" customHeight="1">
      <c r="A44" s="343"/>
      <c r="B44" s="344"/>
      <c r="C44" s="344"/>
      <c r="D44" s="344"/>
      <c r="E44" s="344"/>
      <c r="F44" s="344"/>
      <c r="G44" s="344"/>
      <c r="H44" s="344"/>
      <c r="I44" s="344"/>
    </row>
    <row r="45" spans="1:13" ht="24" customHeight="1">
      <c r="A45" s="336" t="s">
        <v>386</v>
      </c>
      <c r="B45" s="352"/>
      <c r="C45" s="352"/>
      <c r="D45" s="352"/>
      <c r="E45" s="352"/>
      <c r="F45" s="352"/>
      <c r="G45" s="352"/>
      <c r="H45" s="352"/>
      <c r="I45" s="352"/>
    </row>
    <row r="46" spans="1:13" ht="24" customHeight="1">
      <c r="A46" s="343" t="s">
        <v>387</v>
      </c>
      <c r="B46" s="344"/>
      <c r="C46" s="344"/>
      <c r="D46" s="344"/>
      <c r="E46" s="344"/>
      <c r="F46" s="344"/>
      <c r="G46" s="344"/>
      <c r="H46" s="344"/>
      <c r="I46" s="344"/>
    </row>
    <row r="47" spans="1:13" ht="20.25" customHeight="1">
      <c r="A47" s="345" t="s">
        <v>388</v>
      </c>
      <c r="B47" s="344"/>
      <c r="C47" s="344"/>
      <c r="D47" s="344"/>
      <c r="E47" s="344"/>
      <c r="F47" s="344"/>
      <c r="G47" s="344"/>
      <c r="H47" s="344"/>
      <c r="I47" s="344"/>
      <c r="M47" s="356"/>
    </row>
    <row r="48" spans="1:13" ht="19.5" customHeight="1">
      <c r="A48" s="355" t="s">
        <v>389</v>
      </c>
      <c r="B48" s="344"/>
      <c r="C48" s="344"/>
      <c r="D48" s="344"/>
      <c r="E48" s="344"/>
      <c r="F48" s="344"/>
      <c r="G48" s="344"/>
      <c r="H48" s="344"/>
      <c r="I48" s="344"/>
    </row>
    <row r="49" spans="1:9" ht="20.25" customHeight="1">
      <c r="A49" s="345" t="s">
        <v>390</v>
      </c>
      <c r="B49" s="344"/>
      <c r="C49" s="344"/>
      <c r="D49" s="344"/>
      <c r="E49" s="344"/>
      <c r="F49" s="344"/>
      <c r="G49" s="344"/>
      <c r="H49" s="344"/>
      <c r="I49" s="344"/>
    </row>
    <row r="50" spans="1:9" ht="19.5" customHeight="1">
      <c r="A50" s="355" t="s">
        <v>391</v>
      </c>
      <c r="B50" s="344"/>
      <c r="C50" s="344"/>
      <c r="D50" s="344"/>
      <c r="E50" s="344"/>
      <c r="F50" s="344"/>
      <c r="G50" s="344"/>
      <c r="H50" s="344"/>
      <c r="I50" s="344"/>
    </row>
    <row r="51" spans="1:9" ht="19.5" customHeight="1">
      <c r="A51" s="355" t="s">
        <v>392</v>
      </c>
      <c r="B51" s="344"/>
      <c r="C51" s="344"/>
      <c r="D51" s="344"/>
      <c r="E51" s="344"/>
      <c r="F51" s="344"/>
      <c r="G51" s="344"/>
      <c r="H51" s="344"/>
      <c r="I51" s="344"/>
    </row>
    <row r="52" spans="1:9" ht="20.25" customHeight="1">
      <c r="A52" s="345" t="s">
        <v>393</v>
      </c>
      <c r="B52" s="344"/>
      <c r="C52" s="344"/>
      <c r="D52" s="344"/>
      <c r="E52" s="344"/>
      <c r="F52" s="344"/>
      <c r="G52" s="344"/>
      <c r="H52" s="344"/>
      <c r="I52" s="344"/>
    </row>
    <row r="53" spans="1:9" ht="19.5" customHeight="1">
      <c r="A53" s="355" t="s">
        <v>394</v>
      </c>
      <c r="B53" s="344"/>
      <c r="C53" s="344"/>
      <c r="D53" s="344"/>
      <c r="E53" s="344"/>
      <c r="F53" s="344"/>
      <c r="G53" s="344"/>
      <c r="H53" s="344"/>
      <c r="I53" s="344"/>
    </row>
    <row r="54" spans="1:9" ht="19.5" customHeight="1">
      <c r="A54" s="355" t="s">
        <v>395</v>
      </c>
      <c r="B54" s="344"/>
      <c r="C54" s="344"/>
      <c r="D54" s="344"/>
      <c r="E54" s="344"/>
      <c r="F54" s="344"/>
      <c r="G54" s="344"/>
      <c r="H54" s="344"/>
      <c r="I54" s="344"/>
    </row>
    <row r="55" spans="1:9" ht="19.5" customHeight="1">
      <c r="A55" s="355" t="s">
        <v>396</v>
      </c>
      <c r="B55" s="344"/>
      <c r="C55" s="344"/>
      <c r="D55" s="344"/>
      <c r="E55" s="344"/>
      <c r="F55" s="344"/>
      <c r="G55" s="344"/>
      <c r="H55" s="344"/>
      <c r="I55" s="344"/>
    </row>
    <row r="56" spans="1:9" ht="19.5" customHeight="1">
      <c r="A56" s="355" t="s">
        <v>397</v>
      </c>
      <c r="B56" s="344"/>
      <c r="C56" s="344"/>
      <c r="D56" s="344"/>
      <c r="E56" s="344"/>
      <c r="F56" s="344"/>
      <c r="G56" s="344"/>
      <c r="H56" s="344"/>
      <c r="I56" s="344"/>
    </row>
    <row r="57" spans="1:9" ht="19.5" customHeight="1">
      <c r="A57" s="355" t="s">
        <v>398</v>
      </c>
      <c r="B57" s="344"/>
      <c r="C57" s="344"/>
      <c r="D57" s="344"/>
      <c r="E57" s="344"/>
      <c r="F57" s="344"/>
      <c r="G57" s="344"/>
      <c r="H57" s="344"/>
      <c r="I57" s="344"/>
    </row>
    <row r="58" spans="1:9" ht="24" customHeight="1">
      <c r="A58" s="343" t="s">
        <v>399</v>
      </c>
      <c r="B58" s="344"/>
      <c r="C58" s="344"/>
      <c r="D58" s="344"/>
      <c r="E58" s="344"/>
      <c r="F58" s="344"/>
      <c r="G58" s="344"/>
      <c r="H58" s="344"/>
      <c r="I58" s="344"/>
    </row>
    <row r="59" spans="1:9" ht="20.25" customHeight="1">
      <c r="A59" s="345" t="s">
        <v>400</v>
      </c>
      <c r="B59" s="344"/>
      <c r="C59" s="344"/>
      <c r="D59" s="344"/>
      <c r="E59" s="344"/>
      <c r="F59" s="344"/>
      <c r="G59" s="344"/>
      <c r="H59" s="344"/>
      <c r="I59" s="344"/>
    </row>
    <row r="60" spans="1:9" ht="20.25" customHeight="1">
      <c r="A60" s="355" t="s">
        <v>401</v>
      </c>
      <c r="B60" s="344"/>
      <c r="C60" s="344"/>
      <c r="D60" s="344"/>
      <c r="E60" s="344"/>
      <c r="F60" s="344"/>
      <c r="G60" s="344"/>
      <c r="H60" s="344"/>
      <c r="I60" s="344"/>
    </row>
    <row r="61" spans="1:9" ht="19.5" customHeight="1">
      <c r="A61" s="355" t="s">
        <v>402</v>
      </c>
      <c r="B61" s="344"/>
      <c r="C61" s="344"/>
      <c r="D61" s="344"/>
      <c r="E61" s="344"/>
      <c r="F61" s="344"/>
      <c r="G61" s="344"/>
      <c r="H61" s="344"/>
      <c r="I61" s="344"/>
    </row>
    <row r="62" spans="1:9" ht="19.5" customHeight="1">
      <c r="A62" s="355" t="s">
        <v>403</v>
      </c>
      <c r="B62" s="344"/>
      <c r="C62" s="344"/>
      <c r="D62" s="344"/>
      <c r="E62" s="344"/>
      <c r="F62" s="344"/>
      <c r="G62" s="344"/>
      <c r="H62" s="344"/>
      <c r="I62" s="344"/>
    </row>
    <row r="63" spans="1:9" ht="19.5" customHeight="1">
      <c r="A63" s="355" t="s">
        <v>404</v>
      </c>
      <c r="B63" s="344"/>
      <c r="C63" s="344"/>
      <c r="D63" s="344"/>
      <c r="E63" s="344"/>
      <c r="F63" s="344"/>
      <c r="G63" s="344"/>
      <c r="H63" s="344"/>
      <c r="I63" s="344"/>
    </row>
    <row r="64" spans="1:9" ht="19.5" customHeight="1">
      <c r="A64" s="355" t="s">
        <v>405</v>
      </c>
      <c r="B64" s="344"/>
      <c r="C64" s="344"/>
      <c r="D64" s="344"/>
      <c r="E64" s="344"/>
      <c r="F64" s="344"/>
      <c r="G64" s="344"/>
      <c r="H64" s="344"/>
      <c r="I64" s="344"/>
    </row>
    <row r="65" spans="1:9" ht="19.5" customHeight="1">
      <c r="A65" s="355" t="s">
        <v>406</v>
      </c>
      <c r="B65" s="344"/>
      <c r="C65" s="344"/>
      <c r="D65" s="344"/>
      <c r="E65" s="344"/>
      <c r="F65" s="344"/>
      <c r="G65" s="344"/>
      <c r="H65" s="344"/>
      <c r="I65" s="344"/>
    </row>
    <row r="66" spans="1:9" ht="20.25" customHeight="1">
      <c r="A66" s="345" t="s">
        <v>407</v>
      </c>
      <c r="B66" s="344"/>
      <c r="C66" s="344"/>
      <c r="D66" s="344"/>
      <c r="E66" s="357"/>
      <c r="F66" s="344"/>
      <c r="G66" s="344"/>
      <c r="H66" s="344"/>
      <c r="I66" s="344"/>
    </row>
    <row r="67" spans="1:9" ht="20.25" customHeight="1">
      <c r="A67" s="345" t="s">
        <v>408</v>
      </c>
      <c r="B67" s="344"/>
      <c r="C67" s="344"/>
      <c r="D67" s="344"/>
      <c r="E67" s="344"/>
      <c r="F67" s="344"/>
      <c r="G67" s="344"/>
      <c r="H67" s="344"/>
      <c r="I67" s="344"/>
    </row>
    <row r="68" spans="1:9" ht="20.25" customHeight="1">
      <c r="A68" s="345" t="s">
        <v>409</v>
      </c>
      <c r="B68" s="344"/>
      <c r="C68" s="344"/>
      <c r="D68" s="344"/>
      <c r="E68" s="344"/>
      <c r="F68" s="344"/>
      <c r="G68" s="344"/>
      <c r="H68" s="344"/>
      <c r="I68" s="344"/>
    </row>
    <row r="69" spans="1:9" ht="24" customHeight="1">
      <c r="A69" s="343" t="s">
        <v>410</v>
      </c>
      <c r="B69" s="344"/>
      <c r="C69" s="344"/>
      <c r="D69" s="344"/>
      <c r="E69" s="344"/>
      <c r="F69" s="344"/>
      <c r="G69" s="344"/>
      <c r="H69" s="344"/>
      <c r="I69" s="344"/>
    </row>
    <row r="70" spans="1:9" ht="20.25" customHeight="1">
      <c r="A70" s="345" t="s">
        <v>411</v>
      </c>
      <c r="B70" s="344"/>
      <c r="C70" s="344"/>
      <c r="D70" s="344"/>
      <c r="E70" s="344"/>
      <c r="F70" s="344"/>
      <c r="G70" s="344"/>
      <c r="H70" s="344"/>
      <c r="I70" s="344"/>
    </row>
    <row r="71" spans="1:9" ht="20.25" customHeight="1">
      <c r="A71" s="355" t="s">
        <v>412</v>
      </c>
      <c r="B71" s="344"/>
      <c r="C71" s="344"/>
      <c r="D71" s="344"/>
      <c r="E71" s="344"/>
      <c r="F71" s="344"/>
      <c r="G71" s="344"/>
      <c r="H71" s="344"/>
      <c r="I71" s="344"/>
    </row>
    <row r="72" spans="1:9" ht="19.5" customHeight="1">
      <c r="A72" s="355" t="s">
        <v>413</v>
      </c>
      <c r="B72" s="344"/>
      <c r="C72" s="344"/>
      <c r="D72" s="344"/>
      <c r="E72" s="344"/>
      <c r="F72" s="344"/>
      <c r="G72" s="344"/>
      <c r="H72" s="344"/>
      <c r="I72" s="344"/>
    </row>
    <row r="73" spans="1:9" ht="19.5" customHeight="1">
      <c r="A73" s="355" t="s">
        <v>414</v>
      </c>
      <c r="B73" s="344"/>
      <c r="C73" s="344"/>
      <c r="D73" s="344"/>
      <c r="E73" s="344"/>
      <c r="F73" s="344"/>
      <c r="G73" s="344"/>
      <c r="H73" s="344"/>
      <c r="I73" s="344"/>
    </row>
    <row r="74" spans="1:9" ht="20.25" customHeight="1">
      <c r="A74" s="345" t="s">
        <v>415</v>
      </c>
      <c r="B74" s="344"/>
      <c r="C74" s="344"/>
      <c r="D74" s="344"/>
      <c r="E74" s="344"/>
      <c r="F74" s="344"/>
      <c r="G74" s="344"/>
      <c r="H74" s="344"/>
      <c r="I74" s="344"/>
    </row>
    <row r="75" spans="1:9" ht="20.25" customHeight="1">
      <c r="A75" s="355" t="s">
        <v>416</v>
      </c>
      <c r="D75" s="344"/>
      <c r="E75" s="344"/>
      <c r="F75" s="344"/>
      <c r="G75" s="344"/>
      <c r="H75" s="344"/>
      <c r="I75" s="344"/>
    </row>
    <row r="76" spans="1:9" ht="19.5" customHeight="1">
      <c r="A76" s="355" t="s">
        <v>417</v>
      </c>
      <c r="D76" s="344"/>
      <c r="E76" s="344"/>
      <c r="F76" s="344"/>
      <c r="G76" s="344"/>
      <c r="H76" s="344"/>
      <c r="I76" s="344"/>
    </row>
    <row r="77" spans="1:9" ht="20.25" customHeight="1">
      <c r="A77" s="355" t="s">
        <v>418</v>
      </c>
      <c r="B77" s="346" t="s">
        <v>419</v>
      </c>
      <c r="D77" s="344"/>
      <c r="E77" s="355" t="s">
        <v>420</v>
      </c>
      <c r="F77" s="344"/>
      <c r="G77" s="344"/>
      <c r="H77" s="344"/>
      <c r="I77" s="344"/>
    </row>
    <row r="78" spans="1:9" ht="20.25" customHeight="1">
      <c r="A78" s="355" t="s">
        <v>418</v>
      </c>
      <c r="B78" s="346" t="s">
        <v>421</v>
      </c>
      <c r="D78" s="344"/>
      <c r="E78" s="355" t="s">
        <v>422</v>
      </c>
      <c r="F78" s="344"/>
      <c r="G78" s="344"/>
      <c r="H78" s="344"/>
      <c r="I78" s="344"/>
    </row>
    <row r="79" spans="1:9" ht="20.25" customHeight="1">
      <c r="A79" s="355" t="s">
        <v>418</v>
      </c>
      <c r="B79" s="346" t="s">
        <v>423</v>
      </c>
      <c r="D79" s="344"/>
      <c r="E79" s="355" t="s">
        <v>422</v>
      </c>
      <c r="F79" s="344"/>
      <c r="G79" s="344"/>
      <c r="H79" s="344"/>
      <c r="I79" s="344"/>
    </row>
    <row r="80" spans="1:9" ht="20.25" customHeight="1">
      <c r="A80" s="355" t="s">
        <v>418</v>
      </c>
      <c r="B80" s="346" t="s">
        <v>424</v>
      </c>
      <c r="D80" s="344"/>
      <c r="E80" s="355" t="s">
        <v>425</v>
      </c>
      <c r="F80" s="344"/>
      <c r="G80" s="344"/>
      <c r="H80" s="344"/>
      <c r="I80" s="344"/>
    </row>
    <row r="81" spans="1:9" ht="20.25" customHeight="1">
      <c r="A81" s="355" t="s">
        <v>418</v>
      </c>
      <c r="B81" s="346" t="s">
        <v>426</v>
      </c>
      <c r="D81" s="344"/>
      <c r="E81" s="344"/>
      <c r="F81" s="344"/>
      <c r="G81" s="344"/>
      <c r="H81" s="344"/>
      <c r="I81" s="344"/>
    </row>
    <row r="82" spans="1:9" ht="24" customHeight="1">
      <c r="A82" s="343" t="s">
        <v>427</v>
      </c>
      <c r="B82" s="344"/>
      <c r="C82" s="344"/>
      <c r="D82" s="344"/>
      <c r="E82" s="344"/>
      <c r="F82" s="344"/>
      <c r="G82" s="344"/>
      <c r="H82" s="344"/>
      <c r="I82" s="344"/>
    </row>
    <row r="83" spans="1:9" ht="20.25" customHeight="1">
      <c r="A83" s="345" t="s">
        <v>428</v>
      </c>
      <c r="B83" s="344"/>
      <c r="C83" s="344"/>
      <c r="D83" s="344"/>
      <c r="E83" s="344"/>
      <c r="F83" s="344"/>
      <c r="G83" s="344"/>
      <c r="H83" s="344"/>
      <c r="I83" s="344"/>
    </row>
    <row r="84" spans="1:9" ht="20.25" customHeight="1">
      <c r="A84" s="345" t="s">
        <v>429</v>
      </c>
      <c r="B84" s="344"/>
      <c r="C84" s="344"/>
      <c r="D84" s="344"/>
      <c r="E84" s="344"/>
      <c r="F84" s="344"/>
      <c r="G84" s="344"/>
      <c r="H84" s="344"/>
      <c r="I84" s="344"/>
    </row>
    <row r="85" spans="1:9" ht="24" customHeight="1">
      <c r="A85" s="343" t="s">
        <v>430</v>
      </c>
      <c r="B85" s="344"/>
      <c r="C85" s="344"/>
      <c r="D85" s="344"/>
      <c r="E85" s="344"/>
      <c r="F85" s="344"/>
      <c r="G85" s="344"/>
      <c r="H85" s="344"/>
      <c r="I85" s="344"/>
    </row>
    <row r="86" spans="1:9" ht="20.25" customHeight="1">
      <c r="A86" s="345" t="s">
        <v>431</v>
      </c>
      <c r="B86" s="344"/>
      <c r="C86" s="344"/>
      <c r="D86" s="344"/>
      <c r="E86" s="344"/>
      <c r="F86" s="344"/>
      <c r="G86" s="344"/>
      <c r="H86" s="344"/>
      <c r="I86" s="344"/>
    </row>
    <row r="87" spans="1:9" ht="20.25" customHeight="1">
      <c r="A87" s="345" t="s">
        <v>432</v>
      </c>
      <c r="B87" s="344"/>
      <c r="C87" s="344"/>
      <c r="D87" s="344"/>
      <c r="E87" s="344"/>
      <c r="F87" s="344"/>
      <c r="G87" s="344"/>
      <c r="H87" s="344"/>
      <c r="I87" s="344"/>
    </row>
    <row r="88" spans="1:9" ht="20.25" customHeight="1">
      <c r="A88" s="355" t="s">
        <v>433</v>
      </c>
      <c r="C88" s="344"/>
      <c r="D88" s="344"/>
      <c r="E88" s="344"/>
      <c r="F88" s="344"/>
      <c r="G88" s="344"/>
      <c r="H88" s="344"/>
      <c r="I88" s="344"/>
    </row>
    <row r="89" spans="1:9" s="358" customFormat="1" ht="20.25" customHeight="1">
      <c r="A89" s="355" t="s">
        <v>418</v>
      </c>
      <c r="B89" s="358" t="s">
        <v>434</v>
      </c>
      <c r="C89" s="344"/>
      <c r="D89" s="344"/>
      <c r="E89" s="344"/>
      <c r="F89" s="344"/>
      <c r="G89" s="344"/>
      <c r="H89" s="344"/>
      <c r="I89" s="344"/>
    </row>
    <row r="90" spans="1:9" s="358" customFormat="1" ht="19.5" customHeight="1">
      <c r="A90" s="355"/>
      <c r="B90" s="358" t="s">
        <v>435</v>
      </c>
      <c r="C90" s="344"/>
      <c r="D90" s="344"/>
      <c r="E90" s="344"/>
      <c r="F90" s="344"/>
      <c r="G90" s="344"/>
      <c r="H90" s="344"/>
      <c r="I90" s="344"/>
    </row>
    <row r="91" spans="1:9" s="358" customFormat="1" ht="20.25" customHeight="1">
      <c r="A91" s="355" t="s">
        <v>418</v>
      </c>
      <c r="B91" s="358" t="s">
        <v>436</v>
      </c>
      <c r="C91" s="344"/>
      <c r="D91" s="344"/>
      <c r="E91" s="344"/>
      <c r="F91" s="344"/>
      <c r="G91" s="344"/>
      <c r="H91" s="344"/>
      <c r="I91" s="344"/>
    </row>
    <row r="92" spans="1:9" s="358" customFormat="1" ht="20.25" customHeight="1">
      <c r="A92" s="355" t="s">
        <v>418</v>
      </c>
      <c r="B92" s="358" t="s">
        <v>437</v>
      </c>
      <c r="C92" s="344"/>
      <c r="D92" s="344"/>
      <c r="E92" s="344"/>
      <c r="F92" s="344"/>
      <c r="G92" s="344"/>
      <c r="H92" s="344"/>
      <c r="I92" s="344"/>
    </row>
    <row r="93" spans="1:9" ht="20.25" customHeight="1">
      <c r="A93" s="345" t="s">
        <v>438</v>
      </c>
      <c r="B93" s="344"/>
      <c r="C93" s="344"/>
      <c r="D93" s="344"/>
      <c r="E93" s="344"/>
      <c r="F93" s="344"/>
      <c r="G93" s="344"/>
      <c r="H93" s="344"/>
      <c r="I93" s="344"/>
    </row>
    <row r="94" spans="1:9" ht="20.25" customHeight="1">
      <c r="A94" s="345" t="s">
        <v>439</v>
      </c>
      <c r="B94" s="344"/>
      <c r="C94" s="344"/>
      <c r="D94" s="344"/>
      <c r="E94" s="344"/>
      <c r="F94" s="344"/>
      <c r="G94" s="344"/>
      <c r="H94" s="344"/>
      <c r="I94" s="344"/>
    </row>
    <row r="95" spans="1:9" ht="20.25" customHeight="1">
      <c r="A95" s="355" t="s">
        <v>440</v>
      </c>
      <c r="B95" s="344"/>
      <c r="C95" s="344"/>
      <c r="D95" s="344"/>
      <c r="E95" s="344"/>
      <c r="F95" s="344"/>
      <c r="G95" s="344"/>
      <c r="H95" s="344"/>
      <c r="I95" s="344"/>
    </row>
    <row r="96" spans="1:9" ht="19.5" customHeight="1">
      <c r="A96" s="355" t="s">
        <v>441</v>
      </c>
      <c r="B96" s="344"/>
      <c r="C96" s="344"/>
      <c r="D96" s="344"/>
      <c r="E96" s="344"/>
      <c r="F96" s="344"/>
      <c r="G96" s="344"/>
      <c r="H96" s="344"/>
      <c r="I96" s="344"/>
    </row>
    <row r="97" spans="1:9" ht="19.5" customHeight="1">
      <c r="A97" s="355" t="s">
        <v>442</v>
      </c>
      <c r="B97" s="344"/>
      <c r="C97" s="344"/>
      <c r="D97" s="344"/>
      <c r="E97" s="344"/>
      <c r="F97" s="344"/>
      <c r="G97" s="344"/>
      <c r="H97" s="344"/>
      <c r="I97" s="344"/>
    </row>
    <row r="98" spans="1:9" s="361" customFormat="1" ht="24" customHeight="1">
      <c r="A98" s="343" t="s">
        <v>443</v>
      </c>
      <c r="B98" s="359"/>
      <c r="C98" s="360"/>
      <c r="D98" s="360"/>
      <c r="E98" s="360"/>
      <c r="F98" s="360"/>
      <c r="G98" s="360"/>
      <c r="H98" s="360"/>
      <c r="I98" s="360"/>
    </row>
    <row r="99" spans="1:9" ht="20.25" customHeight="1">
      <c r="A99" s="345" t="s">
        <v>444</v>
      </c>
      <c r="B99" s="344"/>
      <c r="C99" s="344"/>
      <c r="D99" s="344"/>
      <c r="E99" s="344"/>
      <c r="F99" s="344"/>
      <c r="G99" s="344"/>
      <c r="H99" s="344"/>
      <c r="I99" s="344"/>
    </row>
    <row r="100" spans="1:9" ht="20.25" customHeight="1">
      <c r="A100" s="355" t="s">
        <v>445</v>
      </c>
      <c r="B100" s="344"/>
      <c r="C100" s="344"/>
      <c r="D100" s="344"/>
      <c r="E100" s="344"/>
      <c r="F100" s="344"/>
      <c r="G100" s="344"/>
      <c r="H100" s="344"/>
      <c r="I100" s="344"/>
    </row>
    <row r="101" spans="1:9" ht="19.5" customHeight="1">
      <c r="A101" s="355" t="s">
        <v>446</v>
      </c>
      <c r="B101" s="344"/>
      <c r="C101" s="344"/>
      <c r="D101" s="344"/>
      <c r="E101" s="344"/>
      <c r="F101" s="344"/>
      <c r="G101" s="344"/>
      <c r="H101" s="344"/>
      <c r="I101" s="344"/>
    </row>
    <row r="102" spans="1:9" ht="19.5" customHeight="1">
      <c r="A102" s="355" t="s">
        <v>447</v>
      </c>
      <c r="B102" s="344"/>
      <c r="C102" s="344"/>
      <c r="D102" s="344"/>
      <c r="E102" s="344"/>
      <c r="F102" s="344"/>
      <c r="G102" s="344"/>
      <c r="H102" s="344"/>
      <c r="I102" s="344"/>
    </row>
    <row r="103" spans="1:9" ht="19.5" customHeight="1">
      <c r="A103" s="355" t="s">
        <v>448</v>
      </c>
      <c r="B103" s="344"/>
      <c r="C103" s="344"/>
      <c r="D103" s="344"/>
      <c r="E103" s="344"/>
      <c r="F103" s="344"/>
      <c r="G103" s="344"/>
      <c r="H103" s="344"/>
      <c r="I103" s="344"/>
    </row>
    <row r="104" spans="1:9" ht="20.25" customHeight="1">
      <c r="A104" s="355" t="s">
        <v>449</v>
      </c>
      <c r="B104" s="344"/>
      <c r="C104" s="344"/>
      <c r="D104" s="344"/>
      <c r="E104" s="344"/>
      <c r="F104" s="344"/>
      <c r="G104" s="344"/>
      <c r="H104" s="344"/>
      <c r="I104" s="344"/>
    </row>
    <row r="105" spans="1:9" ht="19.5" customHeight="1">
      <c r="A105" s="355" t="s">
        <v>450</v>
      </c>
      <c r="B105" s="344"/>
      <c r="C105" s="344"/>
      <c r="D105" s="344"/>
      <c r="E105" s="344"/>
      <c r="F105" s="344"/>
      <c r="G105" s="344"/>
      <c r="H105" s="344"/>
      <c r="I105" s="344"/>
    </row>
    <row r="106" spans="1:9" ht="19.5" customHeight="1">
      <c r="A106" s="355" t="s">
        <v>451</v>
      </c>
      <c r="B106" s="344"/>
      <c r="C106" s="344"/>
      <c r="D106" s="344"/>
      <c r="E106" s="344"/>
      <c r="F106" s="344"/>
      <c r="G106" s="344"/>
      <c r="H106" s="344"/>
      <c r="I106" s="344"/>
    </row>
    <row r="107" spans="1:9" ht="19.5" customHeight="1">
      <c r="A107" s="355" t="s">
        <v>452</v>
      </c>
      <c r="B107" s="344"/>
      <c r="C107" s="344"/>
      <c r="D107" s="344"/>
      <c r="E107" s="344"/>
      <c r="F107" s="344"/>
      <c r="G107" s="344"/>
      <c r="H107" s="344"/>
      <c r="I107" s="344"/>
    </row>
    <row r="108" spans="1:9" ht="19.5" customHeight="1">
      <c r="A108" s="355" t="s">
        <v>453</v>
      </c>
      <c r="B108" s="344"/>
      <c r="C108" s="344"/>
      <c r="D108" s="344"/>
      <c r="E108" s="344"/>
      <c r="F108" s="344"/>
      <c r="G108" s="344"/>
      <c r="H108" s="344"/>
      <c r="I108" s="344"/>
    </row>
    <row r="109" spans="1:9" ht="20.25" customHeight="1">
      <c r="A109" s="355" t="s">
        <v>454</v>
      </c>
      <c r="B109" s="344"/>
      <c r="C109" s="344"/>
      <c r="D109" s="344"/>
      <c r="E109" s="344"/>
      <c r="F109" s="344"/>
      <c r="G109" s="344"/>
      <c r="H109" s="344"/>
      <c r="I109" s="344"/>
    </row>
    <row r="110" spans="1:9" ht="19.5" customHeight="1">
      <c r="A110" s="355" t="s">
        <v>455</v>
      </c>
      <c r="B110" s="344"/>
      <c r="C110" s="344"/>
      <c r="D110" s="344"/>
      <c r="E110" s="344"/>
      <c r="F110" s="344"/>
      <c r="G110" s="344"/>
      <c r="H110" s="344"/>
      <c r="I110" s="344"/>
    </row>
    <row r="111" spans="1:9" ht="19.5" customHeight="1">
      <c r="A111" s="355" t="s">
        <v>456</v>
      </c>
      <c r="B111" s="344"/>
      <c r="C111" s="344"/>
      <c r="D111" s="344"/>
      <c r="E111" s="344"/>
      <c r="F111" s="344"/>
      <c r="G111" s="344"/>
      <c r="H111" s="344"/>
      <c r="I111" s="344"/>
    </row>
    <row r="112" spans="1:9" ht="19.5" customHeight="1">
      <c r="A112" s="355" t="s">
        <v>457</v>
      </c>
      <c r="B112" s="344"/>
      <c r="C112" s="344"/>
      <c r="D112" s="344"/>
      <c r="E112" s="344"/>
      <c r="F112" s="344"/>
      <c r="G112" s="344"/>
      <c r="H112" s="344"/>
      <c r="I112" s="344"/>
    </row>
    <row r="113" spans="1:9" ht="20.25" customHeight="1">
      <c r="A113" s="345" t="s">
        <v>458</v>
      </c>
      <c r="B113" s="362"/>
      <c r="C113" s="344"/>
      <c r="D113" s="344"/>
      <c r="E113" s="344"/>
      <c r="F113" s="344"/>
      <c r="G113" s="344"/>
      <c r="H113" s="344"/>
      <c r="I113" s="344"/>
    </row>
    <row r="114" spans="1:9" ht="24" customHeight="1">
      <c r="A114" s="343" t="s">
        <v>459</v>
      </c>
      <c r="B114" s="362"/>
      <c r="C114" s="344"/>
      <c r="D114" s="344"/>
      <c r="E114" s="344"/>
      <c r="F114" s="344"/>
      <c r="G114" s="344"/>
      <c r="H114" s="344"/>
      <c r="I114" s="344"/>
    </row>
    <row r="115" spans="1:9" ht="20.25" customHeight="1">
      <c r="A115" s="345" t="s">
        <v>460</v>
      </c>
      <c r="C115" s="344"/>
      <c r="D115" s="344"/>
      <c r="E115" s="344"/>
      <c r="F115" s="344"/>
      <c r="G115" s="344"/>
      <c r="H115" s="344"/>
      <c r="I115" s="344"/>
    </row>
    <row r="116" spans="1:9" ht="19.5" customHeight="1">
      <c r="A116" s="343" t="s">
        <v>461</v>
      </c>
      <c r="C116" s="344"/>
      <c r="D116" s="344"/>
      <c r="E116" s="344"/>
      <c r="F116" s="344"/>
      <c r="G116" s="344"/>
      <c r="H116" s="344"/>
      <c r="I116" s="344"/>
    </row>
    <row r="117" spans="1:9" ht="19.5" customHeight="1">
      <c r="A117" s="343" t="s">
        <v>462</v>
      </c>
      <c r="C117" s="344"/>
      <c r="D117" s="344"/>
      <c r="E117" s="344"/>
      <c r="F117" s="344"/>
      <c r="G117" s="344"/>
      <c r="H117" s="344"/>
      <c r="I117" s="344"/>
    </row>
    <row r="118" spans="1:9" ht="19.5" customHeight="1">
      <c r="A118" s="343" t="s">
        <v>463</v>
      </c>
      <c r="C118" s="344"/>
      <c r="D118" s="344"/>
      <c r="E118" s="344"/>
      <c r="F118" s="344"/>
      <c r="G118" s="344"/>
      <c r="H118" s="344"/>
      <c r="I118" s="344"/>
    </row>
    <row r="119" spans="1:9" ht="19.5" customHeight="1">
      <c r="A119" s="343" t="s">
        <v>464</v>
      </c>
      <c r="C119" s="344"/>
      <c r="D119" s="344"/>
      <c r="E119" s="344"/>
      <c r="F119" s="344"/>
      <c r="G119" s="344"/>
      <c r="H119" s="344"/>
      <c r="I119" s="344"/>
    </row>
    <row r="120" spans="1:9" ht="19.5" customHeight="1">
      <c r="A120" s="343" t="s">
        <v>465</v>
      </c>
      <c r="C120" s="344"/>
      <c r="D120" s="344"/>
      <c r="E120" s="344"/>
      <c r="F120" s="344"/>
      <c r="G120" s="344"/>
      <c r="H120" s="344"/>
      <c r="I120" s="344"/>
    </row>
    <row r="121" spans="1:9" ht="20.25" customHeight="1">
      <c r="A121" s="345" t="s">
        <v>466</v>
      </c>
      <c r="C121" s="344"/>
      <c r="D121" s="344"/>
      <c r="E121" s="344"/>
      <c r="F121" s="344"/>
      <c r="G121" s="344"/>
      <c r="H121" s="344"/>
      <c r="I121" s="344"/>
    </row>
    <row r="122" spans="1:9" ht="20.25" customHeight="1">
      <c r="A122" s="345" t="s">
        <v>467</v>
      </c>
      <c r="B122" s="362"/>
      <c r="C122" s="344"/>
      <c r="D122" s="344"/>
      <c r="E122" s="344"/>
      <c r="F122" s="344"/>
      <c r="G122" s="344"/>
      <c r="H122" s="344"/>
      <c r="I122" s="344"/>
    </row>
    <row r="123" spans="1:9" ht="20.25" customHeight="1">
      <c r="A123" s="345" t="s">
        <v>468</v>
      </c>
      <c r="B123" s="362"/>
      <c r="C123" s="344"/>
      <c r="D123" s="344"/>
      <c r="E123" s="344"/>
      <c r="F123" s="344"/>
      <c r="G123" s="344"/>
      <c r="H123" s="344"/>
      <c r="I123" s="344"/>
    </row>
    <row r="124" spans="1:9" ht="24" customHeight="1">
      <c r="A124" s="343" t="s">
        <v>469</v>
      </c>
      <c r="B124" s="344"/>
      <c r="C124" s="344"/>
      <c r="D124" s="344"/>
      <c r="E124" s="344"/>
      <c r="F124" s="344"/>
      <c r="G124" s="344"/>
      <c r="H124" s="344"/>
      <c r="I124" s="344"/>
    </row>
    <row r="125" spans="1:9" ht="24" customHeight="1">
      <c r="A125" s="343" t="s">
        <v>470</v>
      </c>
      <c r="B125" s="344"/>
      <c r="C125" s="344"/>
      <c r="D125" s="344"/>
      <c r="E125" s="344"/>
      <c r="F125" s="344"/>
      <c r="G125" s="344"/>
      <c r="H125" s="344"/>
      <c r="I125" s="344"/>
    </row>
    <row r="126" spans="1:9" ht="24" customHeight="1">
      <c r="A126" s="343" t="s">
        <v>471</v>
      </c>
      <c r="B126" s="362"/>
      <c r="C126" s="344"/>
      <c r="D126" s="344"/>
      <c r="E126" s="344"/>
      <c r="F126" s="344"/>
      <c r="G126" s="344"/>
      <c r="H126" s="344"/>
      <c r="I126" s="344"/>
    </row>
    <row r="127" spans="1:9" ht="20.25" customHeight="1">
      <c r="A127" s="345" t="s">
        <v>472</v>
      </c>
      <c r="B127" s="362"/>
      <c r="C127" s="344"/>
      <c r="D127" s="344"/>
      <c r="E127" s="344"/>
      <c r="F127" s="344"/>
      <c r="G127" s="344"/>
      <c r="H127" s="344"/>
      <c r="I127" s="344"/>
    </row>
    <row r="128" spans="1:9" ht="19.5" customHeight="1">
      <c r="A128" s="355" t="s">
        <v>473</v>
      </c>
      <c r="B128" s="362"/>
      <c r="C128" s="344"/>
      <c r="D128" s="344"/>
      <c r="E128" s="344"/>
      <c r="F128" s="344"/>
      <c r="G128" s="344"/>
      <c r="H128" s="344"/>
      <c r="I128" s="344"/>
    </row>
    <row r="129" spans="1:9" ht="20.25" customHeight="1">
      <c r="A129" s="345" t="s">
        <v>474</v>
      </c>
      <c r="B129" s="362"/>
      <c r="C129" s="344"/>
      <c r="D129" s="344"/>
      <c r="E129" s="344"/>
      <c r="F129" s="344"/>
      <c r="G129" s="344"/>
      <c r="H129" s="344"/>
      <c r="I129" s="344"/>
    </row>
    <row r="130" spans="1:9" ht="19.5" customHeight="1">
      <c r="A130" s="355" t="s">
        <v>475</v>
      </c>
      <c r="B130" s="362"/>
      <c r="C130" s="344"/>
      <c r="D130" s="344"/>
      <c r="E130" s="344"/>
      <c r="F130" s="344"/>
      <c r="G130" s="344"/>
      <c r="H130" s="344"/>
      <c r="I130" s="344"/>
    </row>
    <row r="131" spans="1:9" ht="19.5" customHeight="1">
      <c r="A131" s="355" t="s">
        <v>476</v>
      </c>
      <c r="B131" s="362"/>
      <c r="C131" s="344"/>
      <c r="D131" s="344"/>
      <c r="E131" s="344"/>
      <c r="F131" s="344"/>
      <c r="G131" s="344"/>
      <c r="H131" s="344"/>
      <c r="I131" s="344"/>
    </row>
    <row r="132" spans="1:9" ht="19.5" customHeight="1">
      <c r="A132" s="355" t="s">
        <v>477</v>
      </c>
      <c r="B132" s="362"/>
      <c r="C132" s="344"/>
      <c r="D132" s="344"/>
      <c r="E132" s="344"/>
      <c r="F132" s="344"/>
      <c r="G132" s="344"/>
      <c r="H132" s="344"/>
      <c r="I132" s="344"/>
    </row>
    <row r="133" spans="1:9" ht="20.25" customHeight="1">
      <c r="A133" s="345" t="s">
        <v>478</v>
      </c>
      <c r="B133" s="362"/>
      <c r="C133" s="344"/>
      <c r="D133" s="344"/>
      <c r="E133" s="344"/>
      <c r="F133" s="344"/>
      <c r="G133" s="344"/>
      <c r="H133" s="344"/>
      <c r="I133" s="344"/>
    </row>
    <row r="134" spans="1:9" ht="19.5" customHeight="1">
      <c r="A134" s="355" t="s">
        <v>479</v>
      </c>
      <c r="B134" s="362"/>
      <c r="C134" s="344"/>
      <c r="D134" s="344"/>
      <c r="E134" s="344"/>
      <c r="F134" s="344"/>
      <c r="G134" s="344"/>
      <c r="H134" s="344"/>
      <c r="I134" s="344"/>
    </row>
    <row r="135" spans="1:9" ht="24" customHeight="1">
      <c r="A135" s="343" t="s">
        <v>480</v>
      </c>
      <c r="B135" s="362"/>
      <c r="C135" s="344"/>
      <c r="D135" s="344"/>
      <c r="E135" s="344"/>
      <c r="F135" s="344"/>
      <c r="G135" s="344"/>
      <c r="H135" s="344"/>
      <c r="I135" s="344"/>
    </row>
    <row r="136" spans="1:9" ht="20.25" customHeight="1">
      <c r="A136" s="345" t="s">
        <v>481</v>
      </c>
      <c r="B136" s="362"/>
      <c r="C136" s="344"/>
      <c r="D136" s="344"/>
      <c r="E136" s="344"/>
      <c r="F136" s="344"/>
      <c r="G136" s="344"/>
      <c r="H136" s="344"/>
      <c r="I136" s="344"/>
    </row>
    <row r="137" spans="1:9" ht="20.25" customHeight="1">
      <c r="A137" s="345" t="s">
        <v>482</v>
      </c>
      <c r="B137" s="362"/>
      <c r="C137" s="344"/>
      <c r="D137" s="344"/>
      <c r="E137" s="344"/>
      <c r="F137" s="344"/>
      <c r="G137" s="344"/>
      <c r="H137" s="344"/>
      <c r="I137" s="344"/>
    </row>
    <row r="138" spans="1:9" ht="20.25" customHeight="1">
      <c r="A138" s="345" t="s">
        <v>483</v>
      </c>
      <c r="B138" s="362"/>
      <c r="C138" s="344"/>
      <c r="D138" s="344"/>
      <c r="E138" s="344"/>
      <c r="F138" s="344"/>
      <c r="G138" s="344"/>
      <c r="H138" s="344"/>
      <c r="I138" s="344"/>
    </row>
    <row r="139" spans="1:9" ht="20.25" customHeight="1">
      <c r="A139" s="345" t="s">
        <v>484</v>
      </c>
      <c r="B139" s="362"/>
      <c r="C139" s="344"/>
      <c r="D139" s="344"/>
      <c r="E139" s="344"/>
      <c r="F139" s="344"/>
      <c r="G139" s="344"/>
      <c r="H139" s="344"/>
      <c r="I139" s="344"/>
    </row>
    <row r="140" spans="1:9" ht="24" customHeight="1">
      <c r="A140" s="343" t="s">
        <v>485</v>
      </c>
      <c r="B140" s="362"/>
      <c r="C140" s="344"/>
      <c r="D140" s="344"/>
      <c r="E140" s="344"/>
      <c r="F140" s="344"/>
      <c r="G140" s="344"/>
      <c r="H140" s="344"/>
      <c r="I140" s="344"/>
    </row>
    <row r="141" spans="1:9" s="16" customFormat="1" ht="24" customHeight="1">
      <c r="A141" s="343" t="s">
        <v>486</v>
      </c>
      <c r="B141" s="362"/>
      <c r="C141" s="344"/>
      <c r="D141" s="344"/>
      <c r="E141" s="344"/>
      <c r="F141" s="344"/>
      <c r="G141" s="344"/>
      <c r="H141" s="344"/>
      <c r="I141" s="344"/>
    </row>
    <row r="142" spans="1:9" s="16" customFormat="1" ht="19.5" customHeight="1">
      <c r="A142" s="355" t="s">
        <v>487</v>
      </c>
      <c r="B142" s="344"/>
      <c r="C142" s="344"/>
      <c r="D142" s="344"/>
      <c r="E142" s="344"/>
      <c r="F142" s="344"/>
      <c r="G142" s="344"/>
      <c r="H142" s="344"/>
      <c r="I142" s="344"/>
    </row>
    <row r="143" spans="1:9" ht="24" customHeight="1">
      <c r="A143" s="343" t="s">
        <v>488</v>
      </c>
      <c r="B143" s="344"/>
      <c r="C143" s="344"/>
      <c r="D143" s="344"/>
      <c r="E143" s="344"/>
      <c r="F143" s="344"/>
      <c r="G143" s="344"/>
      <c r="H143" s="344"/>
      <c r="I143" s="344"/>
    </row>
    <row r="144" spans="1:9" ht="24" customHeight="1">
      <c r="A144" s="343" t="s">
        <v>489</v>
      </c>
      <c r="B144" s="344"/>
      <c r="C144" s="344"/>
      <c r="D144" s="344"/>
      <c r="E144" s="344"/>
      <c r="F144" s="344"/>
      <c r="G144" s="344"/>
      <c r="H144" s="344"/>
      <c r="I144" s="344"/>
    </row>
    <row r="145" spans="1:15" ht="16.5" customHeight="1">
      <c r="A145" s="343"/>
      <c r="B145" s="344"/>
      <c r="C145" s="344"/>
      <c r="D145" s="344"/>
      <c r="E145" s="344"/>
      <c r="F145" s="344"/>
      <c r="G145" s="344"/>
      <c r="H145" s="344"/>
      <c r="I145" s="344"/>
    </row>
    <row r="146" spans="1:15" ht="24" customHeight="1">
      <c r="A146" s="336" t="s">
        <v>490</v>
      </c>
      <c r="B146" s="352"/>
      <c r="C146" s="352"/>
      <c r="D146" s="352"/>
      <c r="E146" s="352"/>
      <c r="F146" s="352"/>
      <c r="G146" s="352"/>
      <c r="H146" s="352"/>
      <c r="I146" s="352"/>
    </row>
    <row r="147" spans="1:15" ht="24" customHeight="1">
      <c r="A147" s="343" t="s">
        <v>491</v>
      </c>
      <c r="B147" s="362"/>
      <c r="C147" s="344"/>
      <c r="D147" s="344"/>
      <c r="E147" s="344"/>
      <c r="F147" s="344"/>
      <c r="G147" s="344"/>
      <c r="H147" s="344"/>
      <c r="I147" s="344"/>
    </row>
    <row r="148" spans="1:15" ht="19.5" customHeight="1">
      <c r="A148" s="343" t="s">
        <v>492</v>
      </c>
      <c r="B148" s="362"/>
      <c r="C148" s="344"/>
      <c r="D148" s="344"/>
      <c r="E148" s="344"/>
      <c r="F148" s="344"/>
      <c r="G148" s="344"/>
      <c r="H148" s="344"/>
      <c r="I148" s="344"/>
    </row>
    <row r="149" spans="1:15" ht="24" customHeight="1">
      <c r="A149" s="343" t="s">
        <v>493</v>
      </c>
      <c r="B149" s="362"/>
      <c r="C149" s="344"/>
      <c r="D149" s="344"/>
      <c r="E149" s="344"/>
      <c r="F149" s="344"/>
      <c r="G149" s="344"/>
      <c r="H149" s="344"/>
      <c r="I149" s="344"/>
    </row>
    <row r="150" spans="1:15" ht="19.5" customHeight="1">
      <c r="A150" s="343" t="s">
        <v>494</v>
      </c>
      <c r="B150" s="362"/>
      <c r="C150" s="344"/>
      <c r="D150" s="344"/>
      <c r="E150" s="344"/>
      <c r="F150" s="344"/>
      <c r="G150" s="344"/>
      <c r="H150" s="344"/>
      <c r="I150" s="344"/>
    </row>
    <row r="151" spans="1:15" ht="19.5" customHeight="1">
      <c r="A151" s="343" t="s">
        <v>495</v>
      </c>
      <c r="B151" s="362"/>
      <c r="C151" s="344"/>
      <c r="D151" s="344"/>
      <c r="E151" s="344"/>
      <c r="F151" s="344"/>
      <c r="G151" s="344"/>
      <c r="H151" s="344"/>
      <c r="I151" s="344"/>
    </row>
    <row r="152" spans="1:15" ht="24" customHeight="1">
      <c r="A152" s="343" t="s">
        <v>496</v>
      </c>
      <c r="B152" s="362"/>
      <c r="C152" s="344"/>
      <c r="D152" s="344"/>
      <c r="E152" s="344"/>
      <c r="F152" s="344"/>
      <c r="G152" s="344"/>
      <c r="H152" s="344"/>
      <c r="I152" s="344"/>
    </row>
    <row r="153" spans="1:15" s="368" customFormat="1" ht="24.75" customHeight="1">
      <c r="A153" s="363"/>
      <c r="B153" s="364"/>
      <c r="C153" s="365" t="s">
        <v>497</v>
      </c>
      <c r="D153" s="366"/>
      <c r="E153" s="366"/>
      <c r="F153" s="367" t="s">
        <v>498</v>
      </c>
      <c r="G153" s="367"/>
      <c r="H153" s="367" t="s">
        <v>499</v>
      </c>
      <c r="I153" s="367"/>
      <c r="K153"/>
      <c r="L153"/>
      <c r="M153"/>
      <c r="N153"/>
      <c r="O153"/>
    </row>
    <row r="154" spans="1:15" ht="20.25" customHeight="1">
      <c r="A154" s="369" t="s">
        <v>500</v>
      </c>
      <c r="B154" s="370"/>
      <c r="C154" s="344"/>
      <c r="D154" s="344"/>
      <c r="E154" s="344"/>
      <c r="F154" s="371">
        <f>K154</f>
        <v>29593140000</v>
      </c>
      <c r="G154" s="371"/>
      <c r="H154" s="371">
        <f>J154</f>
        <v>29593140000</v>
      </c>
      <c r="I154" s="371"/>
      <c r="J154" s="372">
        <v>29593140000</v>
      </c>
      <c r="K154" s="58">
        <f>'Can doi KT (OK)'!$D$339</f>
        <v>29593140000</v>
      </c>
    </row>
    <row r="155" spans="1:15" ht="20.25" customHeight="1">
      <c r="A155" s="369" t="s">
        <v>501</v>
      </c>
      <c r="B155" s="370"/>
      <c r="C155" s="344"/>
      <c r="D155" s="344"/>
      <c r="E155" s="344"/>
      <c r="F155" s="371">
        <f t="shared" ref="F155:F156" si="0">K155</f>
        <v>3721146633</v>
      </c>
      <c r="G155" s="371"/>
      <c r="H155" s="371">
        <f t="shared" ref="H155:H157" si="1">J155</f>
        <v>3721146633</v>
      </c>
      <c r="I155" s="371"/>
      <c r="J155" s="372">
        <v>3721146633</v>
      </c>
      <c r="K155" s="58">
        <f>'Can doi KT (OK)'!$D$345</f>
        <v>3721146633</v>
      </c>
    </row>
    <row r="156" spans="1:15" ht="20.25" customHeight="1">
      <c r="A156" s="369" t="s">
        <v>502</v>
      </c>
      <c r="B156" s="370"/>
      <c r="C156" s="344"/>
      <c r="D156" s="344"/>
      <c r="E156" s="344"/>
      <c r="F156" s="371">
        <f t="shared" si="0"/>
        <v>668124305</v>
      </c>
      <c r="G156" s="371"/>
      <c r="H156" s="371">
        <f t="shared" si="1"/>
        <v>668124305</v>
      </c>
      <c r="I156" s="371"/>
      <c r="J156" s="372">
        <v>668124305</v>
      </c>
      <c r="K156" s="58">
        <f>'Can doi KT (OK)'!$D$346</f>
        <v>668124305</v>
      </c>
    </row>
    <row r="157" spans="1:15" ht="20.25" customHeight="1">
      <c r="A157" s="369" t="s">
        <v>503</v>
      </c>
      <c r="B157" s="370"/>
      <c r="C157" s="344"/>
      <c r="D157" s="344"/>
      <c r="E157" s="344"/>
      <c r="F157" s="371">
        <f>K157</f>
        <v>-12369379013</v>
      </c>
      <c r="G157" s="371"/>
      <c r="H157" s="371">
        <f t="shared" si="1"/>
        <v>-2892679984</v>
      </c>
      <c r="I157" s="371"/>
      <c r="J157" s="372">
        <v>-2892679984</v>
      </c>
      <c r="K157" s="58">
        <f>'Can doi KT (OK)'!$D$348</f>
        <v>-12369379013</v>
      </c>
    </row>
    <row r="158" spans="1:15" ht="6.75" customHeight="1">
      <c r="A158" s="345"/>
      <c r="B158" s="370"/>
      <c r="C158" s="344"/>
      <c r="D158" s="344"/>
      <c r="E158" s="344"/>
      <c r="F158" s="373"/>
      <c r="G158" s="373"/>
      <c r="H158" s="373"/>
      <c r="I158" s="373"/>
      <c r="J158" s="59"/>
    </row>
    <row r="159" spans="1:15" ht="24.75" customHeight="1">
      <c r="A159" s="374" t="s">
        <v>504</v>
      </c>
      <c r="B159" s="370"/>
      <c r="C159" s="344"/>
      <c r="D159" s="344"/>
      <c r="E159" s="344"/>
      <c r="G159" s="375">
        <f>SUM(G160:H162)</f>
        <v>-9476699029</v>
      </c>
      <c r="H159" s="375"/>
      <c r="I159" s="376"/>
      <c r="J159" s="377"/>
      <c r="K159" s="378"/>
      <c r="L159" s="378"/>
    </row>
    <row r="160" spans="1:15" s="50" customFormat="1" ht="20.25" customHeight="1">
      <c r="A160" s="379" t="s">
        <v>505</v>
      </c>
      <c r="B160" s="380"/>
      <c r="C160" s="380" t="s">
        <v>506</v>
      </c>
      <c r="D160" s="357"/>
      <c r="E160" s="357"/>
      <c r="G160" s="381">
        <f>'BC ket qua quy'!D28</f>
        <v>-1833510821</v>
      </c>
      <c r="H160" s="381"/>
      <c r="I160" s="382"/>
      <c r="J160" s="377"/>
      <c r="K160" s="383"/>
      <c r="L160" s="383"/>
    </row>
    <row r="161" spans="1:16" s="50" customFormat="1" ht="20.25" customHeight="1">
      <c r="A161" s="379"/>
      <c r="B161" s="380"/>
      <c r="C161" s="380" t="s">
        <v>507</v>
      </c>
      <c r="D161" s="357"/>
      <c r="E161" s="357"/>
      <c r="G161" s="381">
        <f>'BC ket qua quy'!D65</f>
        <v>-3683038635</v>
      </c>
      <c r="H161" s="381"/>
      <c r="I161" s="382"/>
      <c r="J161" s="377"/>
      <c r="K161" s="383"/>
      <c r="L161" s="383"/>
    </row>
    <row r="162" spans="1:16" s="50" customFormat="1" ht="20.25" customHeight="1">
      <c r="A162" s="379"/>
      <c r="B162" s="380"/>
      <c r="C162" s="380" t="s">
        <v>508</v>
      </c>
      <c r="D162" s="357"/>
      <c r="E162" s="357"/>
      <c r="G162" s="381">
        <f>'BC ket qua quy'!D102</f>
        <v>-3960149573</v>
      </c>
      <c r="H162" s="381"/>
      <c r="I162" s="382"/>
      <c r="J162" s="377"/>
      <c r="K162" s="383"/>
      <c r="L162" s="383"/>
    </row>
    <row r="163" spans="1:16" ht="24" customHeight="1">
      <c r="A163" s="343" t="s">
        <v>509</v>
      </c>
      <c r="B163" s="362"/>
      <c r="C163" s="344"/>
      <c r="D163" s="344"/>
      <c r="E163" s="344"/>
      <c r="F163" s="344"/>
      <c r="G163" s="344"/>
      <c r="H163" s="344"/>
      <c r="I163" s="344"/>
      <c r="J163" s="377"/>
    </row>
    <row r="164" spans="1:16" ht="19.5" customHeight="1">
      <c r="A164" s="343" t="s">
        <v>510</v>
      </c>
      <c r="B164" s="362"/>
      <c r="C164" s="344"/>
      <c r="D164" s="344"/>
      <c r="E164" s="344"/>
      <c r="F164" s="344"/>
      <c r="G164" s="344"/>
      <c r="H164" s="344"/>
      <c r="I164" s="344"/>
      <c r="J164" s="59"/>
    </row>
    <row r="165" spans="1:16" ht="19.5" customHeight="1">
      <c r="A165" s="343" t="s">
        <v>511</v>
      </c>
      <c r="B165" s="362"/>
      <c r="C165" s="344"/>
      <c r="D165" s="344"/>
      <c r="E165" s="344"/>
      <c r="F165" s="344"/>
      <c r="G165" s="344"/>
      <c r="H165" s="344"/>
      <c r="I165" s="344"/>
      <c r="J165" s="59"/>
    </row>
    <row r="166" spans="1:16" ht="19.5" customHeight="1">
      <c r="A166" s="343" t="s">
        <v>512</v>
      </c>
      <c r="B166" s="362"/>
      <c r="C166" s="344"/>
      <c r="D166" s="344"/>
      <c r="E166" s="344"/>
      <c r="F166" s="344"/>
      <c r="G166" s="344"/>
      <c r="H166" s="344"/>
      <c r="I166" s="344"/>
      <c r="J166" s="59"/>
    </row>
    <row r="167" spans="1:16" ht="24" customHeight="1">
      <c r="A167" s="343" t="s">
        <v>513</v>
      </c>
      <c r="B167" s="362"/>
      <c r="C167" s="344"/>
      <c r="D167" s="344"/>
      <c r="E167" s="344"/>
      <c r="F167" s="344"/>
      <c r="G167" s="344"/>
      <c r="H167" s="344"/>
      <c r="I167" s="344"/>
      <c r="J167" s="59"/>
    </row>
    <row r="168" spans="1:16" ht="24" customHeight="1">
      <c r="A168" s="343" t="s">
        <v>514</v>
      </c>
      <c r="B168" s="362"/>
      <c r="C168" s="344"/>
      <c r="D168" s="344"/>
      <c r="E168" s="344"/>
      <c r="F168" s="344"/>
      <c r="G168" s="344"/>
      <c r="H168" s="344"/>
      <c r="I168" s="344"/>
      <c r="J168" s="59"/>
    </row>
    <row r="169" spans="1:16" s="388" customFormat="1" ht="19.5" hidden="1" customHeight="1">
      <c r="A169" s="384" t="s">
        <v>515</v>
      </c>
      <c r="B169" s="385"/>
      <c r="C169" s="386"/>
      <c r="D169" s="386"/>
      <c r="E169" s="386"/>
      <c r="F169" s="386"/>
      <c r="G169" s="386"/>
      <c r="H169" s="386"/>
      <c r="I169" s="386"/>
      <c r="J169" s="387"/>
    </row>
    <row r="170" spans="1:16" s="388" customFormat="1" ht="19.5" hidden="1" customHeight="1">
      <c r="A170" s="389" t="s">
        <v>516</v>
      </c>
      <c r="B170" s="385"/>
      <c r="C170" s="386"/>
      <c r="D170" s="386"/>
      <c r="E170" s="386"/>
      <c r="F170" s="386"/>
      <c r="G170" s="386"/>
      <c r="H170" s="386"/>
      <c r="I170" s="386"/>
      <c r="J170" s="387"/>
    </row>
    <row r="171" spans="1:16" s="388" customFormat="1" ht="19.5" hidden="1" customHeight="1">
      <c r="A171" s="389" t="s">
        <v>517</v>
      </c>
      <c r="B171" s="385"/>
      <c r="C171" s="386"/>
      <c r="D171" s="386"/>
      <c r="E171" s="386"/>
      <c r="F171" s="386"/>
      <c r="G171" s="390"/>
      <c r="H171" s="391"/>
      <c r="I171" s="390"/>
      <c r="J171" s="387"/>
    </row>
    <row r="172" spans="1:16" s="388" customFormat="1" ht="19.5" hidden="1" customHeight="1">
      <c r="A172" s="389" t="s">
        <v>518</v>
      </c>
      <c r="B172" s="385"/>
      <c r="C172" s="386"/>
      <c r="D172" s="386"/>
      <c r="E172" s="386"/>
      <c r="F172" s="386"/>
      <c r="G172" s="392">
        <f>J172</f>
        <v>0</v>
      </c>
      <c r="H172" s="392"/>
      <c r="I172" s="390"/>
      <c r="J172" s="387"/>
    </row>
    <row r="173" spans="1:16" s="398" customFormat="1" ht="19.5" hidden="1" customHeight="1">
      <c r="A173" s="393"/>
      <c r="B173" s="394" t="s">
        <v>519</v>
      </c>
      <c r="C173" s="395"/>
      <c r="D173" s="395"/>
      <c r="E173" s="395"/>
      <c r="F173" s="395"/>
      <c r="G173" s="396">
        <f>G172</f>
        <v>0</v>
      </c>
      <c r="H173" s="396"/>
      <c r="I173" s="397"/>
      <c r="J173" s="387"/>
      <c r="K173" s="388"/>
      <c r="L173" s="388"/>
      <c r="M173" s="388"/>
      <c r="N173" s="388"/>
      <c r="O173" s="388"/>
      <c r="P173" s="388"/>
    </row>
    <row r="174" spans="1:16" s="398" customFormat="1" ht="19.5" hidden="1" customHeight="1">
      <c r="A174" s="393"/>
      <c r="B174" s="394" t="s">
        <v>520</v>
      </c>
      <c r="C174" s="395"/>
      <c r="D174" s="395"/>
      <c r="E174" s="395"/>
      <c r="F174" s="395"/>
      <c r="G174" s="396">
        <f>G172-G173</f>
        <v>0</v>
      </c>
      <c r="H174" s="396"/>
      <c r="I174" s="397"/>
      <c r="J174" s="387"/>
      <c r="K174" s="388"/>
      <c r="L174" s="388"/>
      <c r="M174" s="388"/>
      <c r="N174" s="388"/>
      <c r="O174" s="388"/>
      <c r="P174" s="388"/>
    </row>
    <row r="175" spans="1:16" s="388" customFormat="1" ht="19.5" hidden="1" customHeight="1">
      <c r="A175" s="389" t="s">
        <v>521</v>
      </c>
      <c r="B175" s="385"/>
      <c r="C175" s="386"/>
      <c r="D175" s="386"/>
      <c r="E175" s="386"/>
      <c r="F175" s="386"/>
      <c r="G175" s="392">
        <f>J175</f>
        <v>0</v>
      </c>
      <c r="H175" s="392"/>
      <c r="I175" s="390"/>
      <c r="J175" s="387"/>
    </row>
    <row r="176" spans="1:16" s="388" customFormat="1" ht="19.5" hidden="1" customHeight="1">
      <c r="A176" s="389" t="s">
        <v>522</v>
      </c>
      <c r="B176" s="385"/>
      <c r="C176" s="386"/>
      <c r="D176" s="386"/>
      <c r="E176" s="386"/>
      <c r="F176" s="386"/>
      <c r="G176" s="392">
        <f>G172-G175</f>
        <v>0</v>
      </c>
      <c r="H176" s="392"/>
      <c r="I176" s="390"/>
      <c r="J176" s="387"/>
    </row>
    <row r="177" spans="1:18" ht="24" customHeight="1">
      <c r="A177" s="343" t="s">
        <v>523</v>
      </c>
      <c r="B177" s="362"/>
      <c r="C177" s="344"/>
      <c r="D177" s="344"/>
      <c r="E177" s="344"/>
      <c r="F177" s="344"/>
      <c r="G177" s="344"/>
      <c r="H177" s="344"/>
      <c r="I177" s="344"/>
      <c r="J177" s="399"/>
      <c r="K177" s="50"/>
      <c r="L177" s="50"/>
      <c r="M177" s="50"/>
      <c r="N177" s="50"/>
      <c r="O177" s="50"/>
      <c r="P177" s="50"/>
      <c r="Q177" s="50"/>
      <c r="R177" s="50"/>
    </row>
    <row r="178" spans="1:18" ht="20.25" customHeight="1">
      <c r="A178" s="343" t="s">
        <v>524</v>
      </c>
      <c r="B178" s="362"/>
      <c r="C178" s="344"/>
      <c r="D178" s="344"/>
      <c r="E178" s="344"/>
      <c r="F178" s="344"/>
      <c r="G178" s="400"/>
      <c r="H178" s="401"/>
      <c r="I178" s="400"/>
      <c r="J178" s="399"/>
      <c r="K178" s="50"/>
      <c r="L178" s="50"/>
      <c r="M178" s="50"/>
      <c r="N178" s="50"/>
      <c r="O178" s="50"/>
      <c r="P178" s="50"/>
      <c r="Q178" s="50"/>
      <c r="R178" s="50"/>
    </row>
    <row r="179" spans="1:18" s="368" customFormat="1" ht="22.5" customHeight="1">
      <c r="A179" s="363"/>
      <c r="B179" s="364"/>
      <c r="C179" s="365" t="s">
        <v>525</v>
      </c>
      <c r="D179" s="366"/>
      <c r="E179" s="366"/>
      <c r="F179" s="402" t="s">
        <v>526</v>
      </c>
      <c r="G179" s="402"/>
      <c r="H179" s="402" t="s">
        <v>527</v>
      </c>
      <c r="I179" s="402"/>
      <c r="J179" s="399"/>
      <c r="K179" s="50"/>
      <c r="L179" s="50"/>
      <c r="M179" s="50"/>
      <c r="N179" s="50"/>
      <c r="O179" s="50"/>
      <c r="P179" s="50"/>
      <c r="Q179" s="50"/>
      <c r="R179" s="50"/>
    </row>
    <row r="180" spans="1:18" ht="20.25" customHeight="1">
      <c r="A180" s="403" t="s">
        <v>528</v>
      </c>
      <c r="B180" s="404"/>
      <c r="C180" s="405"/>
      <c r="D180" s="405"/>
      <c r="E180" s="405"/>
      <c r="F180" s="406">
        <f>J180</f>
        <v>39036386486</v>
      </c>
      <c r="G180" s="406"/>
      <c r="H180" s="371">
        <f>K180</f>
        <v>555814761</v>
      </c>
      <c r="I180" s="371"/>
      <c r="J180" s="407">
        <v>39036386486</v>
      </c>
      <c r="K180" s="408">
        <v>555814761</v>
      </c>
      <c r="L180" s="50"/>
      <c r="M180" s="50"/>
      <c r="N180" s="50"/>
      <c r="O180" s="50"/>
      <c r="P180" s="50"/>
      <c r="Q180" s="50"/>
      <c r="R180" s="50"/>
    </row>
    <row r="181" spans="1:18" ht="20.25" customHeight="1">
      <c r="A181" s="403" t="s">
        <v>529</v>
      </c>
      <c r="B181" s="404"/>
      <c r="C181" s="405"/>
      <c r="D181" s="405"/>
      <c r="E181" s="405"/>
      <c r="F181" s="406">
        <f t="shared" ref="F181:F183" si="2">J181</f>
        <v>331062937</v>
      </c>
      <c r="G181" s="406"/>
      <c r="H181" s="371">
        <f t="shared" ref="H181:H183" si="3">K181</f>
        <v>16206531</v>
      </c>
      <c r="I181" s="371"/>
      <c r="J181" s="407">
        <v>331062937</v>
      </c>
      <c r="K181" s="408">
        <v>16206531</v>
      </c>
      <c r="L181" s="50"/>
      <c r="M181" s="50"/>
      <c r="N181" s="50"/>
      <c r="O181" s="50"/>
      <c r="P181" s="50"/>
      <c r="Q181" s="50"/>
      <c r="R181" s="50"/>
    </row>
    <row r="182" spans="1:18" ht="20.25" customHeight="1">
      <c r="A182" s="403" t="s">
        <v>530</v>
      </c>
      <c r="B182" s="404"/>
      <c r="C182" s="405"/>
      <c r="D182" s="405"/>
      <c r="E182" s="405"/>
      <c r="F182" s="406">
        <f t="shared" si="2"/>
        <v>1080563</v>
      </c>
      <c r="G182" s="406"/>
      <c r="H182" s="371">
        <f t="shared" si="3"/>
        <v>-4902056728</v>
      </c>
      <c r="I182" s="371"/>
      <c r="J182" s="407">
        <v>1080563</v>
      </c>
      <c r="K182" s="408">
        <v>-4902056728</v>
      </c>
      <c r="L182" s="50"/>
      <c r="M182" s="50"/>
      <c r="N182" s="50"/>
      <c r="O182" s="50"/>
      <c r="P182" s="50"/>
      <c r="Q182" s="50"/>
      <c r="R182" s="50"/>
    </row>
    <row r="183" spans="1:18" ht="20.25" customHeight="1">
      <c r="A183" s="403" t="s">
        <v>531</v>
      </c>
      <c r="B183" s="404"/>
      <c r="C183" s="405"/>
      <c r="D183" s="405"/>
      <c r="E183" s="405"/>
      <c r="F183" s="406">
        <f t="shared" si="2"/>
        <v>686400000</v>
      </c>
      <c r="G183" s="406"/>
      <c r="H183" s="371">
        <f t="shared" si="3"/>
        <v>369885863</v>
      </c>
      <c r="I183" s="371"/>
      <c r="J183" s="407">
        <v>686400000</v>
      </c>
      <c r="K183" s="408">
        <v>369885863</v>
      </c>
      <c r="L183" s="50"/>
      <c r="M183" s="50"/>
      <c r="N183" s="50"/>
      <c r="O183" s="50"/>
      <c r="P183" s="50"/>
      <c r="Q183" s="50"/>
      <c r="R183" s="50"/>
    </row>
    <row r="184" spans="1:18" ht="20.25" customHeight="1">
      <c r="A184" s="343" t="s">
        <v>532</v>
      </c>
      <c r="B184" s="362"/>
      <c r="C184" s="344"/>
      <c r="D184" s="344"/>
      <c r="E184" s="344"/>
      <c r="F184" s="409"/>
      <c r="G184" s="409"/>
      <c r="H184" s="409"/>
      <c r="I184" s="409"/>
      <c r="J184" s="407"/>
      <c r="K184" s="408"/>
      <c r="L184" s="50"/>
      <c r="M184" s="50"/>
      <c r="N184" s="50"/>
      <c r="O184" s="50"/>
      <c r="P184" s="50"/>
      <c r="Q184" s="50"/>
      <c r="R184" s="50"/>
    </row>
    <row r="185" spans="1:18" s="368" customFormat="1" ht="22.5" customHeight="1">
      <c r="A185" s="363"/>
      <c r="B185" s="364"/>
      <c r="C185" s="365" t="s">
        <v>525</v>
      </c>
      <c r="D185" s="366"/>
      <c r="E185" s="366"/>
      <c r="F185" s="402" t="s">
        <v>526</v>
      </c>
      <c r="G185" s="402"/>
      <c r="H185" s="402" t="s">
        <v>527</v>
      </c>
      <c r="I185" s="402"/>
      <c r="J185" s="407"/>
      <c r="K185" s="407"/>
      <c r="L185" s="50"/>
      <c r="M185" s="50"/>
      <c r="N185" s="50"/>
      <c r="O185" s="50"/>
      <c r="P185" s="50"/>
    </row>
    <row r="186" spans="1:18" ht="20.25" customHeight="1">
      <c r="A186" s="403" t="s">
        <v>528</v>
      </c>
      <c r="B186" s="404"/>
      <c r="C186" s="405"/>
      <c r="D186" s="405"/>
      <c r="E186" s="405"/>
      <c r="F186" s="406">
        <f>J186</f>
        <v>151653470417</v>
      </c>
      <c r="G186" s="406"/>
      <c r="H186" s="406">
        <f>K186</f>
        <v>6908401462.9999981</v>
      </c>
      <c r="I186" s="406"/>
      <c r="J186" s="407">
        <v>151653470417</v>
      </c>
      <c r="K186" s="408">
        <v>6908401462.9999981</v>
      </c>
      <c r="L186" s="50"/>
      <c r="M186" s="50"/>
      <c r="N186" s="50"/>
      <c r="O186" s="50"/>
      <c r="P186" s="50"/>
    </row>
    <row r="187" spans="1:18" ht="20.25" customHeight="1">
      <c r="A187" s="403" t="s">
        <v>529</v>
      </c>
      <c r="B187" s="404"/>
      <c r="C187" s="405"/>
      <c r="D187" s="405"/>
      <c r="E187" s="405"/>
      <c r="F187" s="406">
        <f t="shared" ref="F187:F189" si="4">J187</f>
        <v>1171062937</v>
      </c>
      <c r="G187" s="406"/>
      <c r="H187" s="406">
        <f t="shared" ref="H187:H189" si="5">K187</f>
        <v>70343168</v>
      </c>
      <c r="I187" s="406"/>
      <c r="J187" s="407">
        <v>1171062937</v>
      </c>
      <c r="K187" s="408">
        <v>70343168</v>
      </c>
      <c r="L187" s="50"/>
      <c r="M187" s="50"/>
      <c r="N187" s="50"/>
      <c r="O187" s="50"/>
      <c r="P187" s="50"/>
    </row>
    <row r="188" spans="1:18" ht="20.25" customHeight="1">
      <c r="A188" s="403" t="s">
        <v>530</v>
      </c>
      <c r="B188" s="404"/>
      <c r="C188" s="405"/>
      <c r="D188" s="405"/>
      <c r="E188" s="405"/>
      <c r="F188" s="406">
        <f t="shared" si="4"/>
        <v>8569112</v>
      </c>
      <c r="G188" s="406"/>
      <c r="H188" s="406">
        <f t="shared" si="5"/>
        <v>-16825329523</v>
      </c>
      <c r="I188" s="406"/>
      <c r="J188" s="407">
        <v>8569112</v>
      </c>
      <c r="K188" s="408">
        <v>-16825329523</v>
      </c>
      <c r="L188" s="50"/>
      <c r="M188" s="50"/>
      <c r="N188" s="50"/>
      <c r="O188" s="50"/>
      <c r="P188" s="50"/>
    </row>
    <row r="189" spans="1:18" ht="20.25" customHeight="1">
      <c r="A189" s="403" t="s">
        <v>531</v>
      </c>
      <c r="B189" s="404"/>
      <c r="C189" s="405"/>
      <c r="D189" s="405"/>
      <c r="E189" s="405"/>
      <c r="F189" s="406">
        <f t="shared" si="4"/>
        <v>686400000</v>
      </c>
      <c r="G189" s="406"/>
      <c r="H189" s="406">
        <f t="shared" si="5"/>
        <v>369885863</v>
      </c>
      <c r="I189" s="406"/>
      <c r="J189" s="407">
        <v>686400000</v>
      </c>
      <c r="K189" s="408">
        <v>369885863</v>
      </c>
      <c r="L189" s="50"/>
      <c r="M189" s="50"/>
      <c r="N189" s="50"/>
      <c r="O189" s="50"/>
      <c r="P189" s="50"/>
    </row>
    <row r="190" spans="1:18" s="416" customFormat="1" ht="20.25" customHeight="1">
      <c r="A190" s="410" t="s">
        <v>533</v>
      </c>
      <c r="B190" s="411"/>
      <c r="C190" s="412"/>
      <c r="D190" s="412"/>
      <c r="E190" s="412"/>
      <c r="F190" s="412"/>
      <c r="G190" s="413"/>
      <c r="H190" s="414"/>
      <c r="I190" s="413"/>
      <c r="J190" s="415"/>
      <c r="K190" s="399"/>
      <c r="L190" s="50"/>
      <c r="M190" s="50"/>
      <c r="N190" s="50"/>
      <c r="O190" s="50"/>
      <c r="P190" s="50"/>
    </row>
    <row r="191" spans="1:18" ht="20.25" customHeight="1">
      <c r="A191" s="417" t="s">
        <v>534</v>
      </c>
      <c r="B191" s="362"/>
      <c r="C191" s="344"/>
      <c r="D191" s="344"/>
      <c r="E191" s="344"/>
      <c r="F191" s="344"/>
      <c r="G191" s="344"/>
      <c r="H191" s="344"/>
      <c r="I191" s="344"/>
    </row>
    <row r="192" spans="1:18" s="423" customFormat="1" ht="19.5" hidden="1" customHeight="1">
      <c r="A192" s="418" t="s">
        <v>535</v>
      </c>
      <c r="B192" s="419"/>
      <c r="C192" s="420"/>
      <c r="D192" s="420"/>
      <c r="E192" s="420"/>
      <c r="F192" s="420"/>
      <c r="G192" s="421">
        <v>0</v>
      </c>
      <c r="H192" s="421"/>
      <c r="I192" s="420"/>
      <c r="J192" s="422"/>
      <c r="K192" s="422"/>
      <c r="L192" s="422"/>
    </row>
    <row r="193" spans="1:12" s="423" customFormat="1" ht="19.5" hidden="1" customHeight="1">
      <c r="A193" s="424"/>
      <c r="B193" s="425" t="s">
        <v>536</v>
      </c>
      <c r="C193" s="420"/>
      <c r="D193" s="420"/>
      <c r="E193" s="420"/>
      <c r="F193" s="420"/>
      <c r="G193" s="426">
        <v>0</v>
      </c>
      <c r="H193" s="426"/>
      <c r="I193" s="427"/>
      <c r="J193" s="422"/>
      <c r="K193" s="422"/>
      <c r="L193" s="422"/>
    </row>
    <row r="194" spans="1:12" ht="24" customHeight="1">
      <c r="A194" s="343" t="s">
        <v>537</v>
      </c>
      <c r="B194" s="362"/>
      <c r="C194" s="344"/>
      <c r="D194" s="344"/>
      <c r="E194" s="344"/>
      <c r="F194" s="344"/>
      <c r="G194" s="344"/>
      <c r="H194" s="344"/>
      <c r="I194" s="344"/>
    </row>
    <row r="195" spans="1:12" ht="19.5" customHeight="1">
      <c r="A195" s="343" t="s">
        <v>538</v>
      </c>
      <c r="B195" s="362"/>
      <c r="C195" s="344"/>
      <c r="D195" s="344"/>
      <c r="E195" s="344"/>
      <c r="F195" s="344"/>
      <c r="G195" s="344"/>
      <c r="H195" s="344"/>
      <c r="I195" s="344"/>
    </row>
    <row r="196" spans="1:12" ht="24" customHeight="1">
      <c r="A196" s="343" t="s">
        <v>539</v>
      </c>
      <c r="B196" s="362"/>
      <c r="C196" s="344"/>
      <c r="D196" s="344"/>
      <c r="E196" s="344"/>
      <c r="F196" s="344"/>
      <c r="G196" s="344"/>
      <c r="H196" s="344"/>
      <c r="I196" s="344"/>
    </row>
    <row r="197" spans="1:12" ht="19.5" customHeight="1">
      <c r="A197" s="343" t="s">
        <v>540</v>
      </c>
      <c r="B197" s="362"/>
      <c r="C197" s="344"/>
      <c r="D197" s="344"/>
      <c r="E197" s="344"/>
      <c r="F197" s="344"/>
      <c r="G197" s="344"/>
      <c r="H197" s="344"/>
      <c r="I197" s="344"/>
    </row>
    <row r="198" spans="1:12" ht="24" customHeight="1">
      <c r="A198" s="343" t="s">
        <v>541</v>
      </c>
      <c r="B198" s="362"/>
      <c r="C198" s="344"/>
      <c r="D198" s="344"/>
      <c r="E198" s="344"/>
      <c r="F198" s="344"/>
      <c r="G198" s="344"/>
      <c r="H198" s="344"/>
      <c r="I198" s="344"/>
    </row>
    <row r="199" spans="1:12" ht="20.25" customHeight="1">
      <c r="A199" s="345" t="s">
        <v>542</v>
      </c>
      <c r="B199" s="362"/>
      <c r="C199" s="344"/>
      <c r="D199" s="344"/>
      <c r="E199" s="344"/>
      <c r="F199" s="344"/>
      <c r="G199" s="344"/>
      <c r="H199" s="344"/>
      <c r="I199" s="344"/>
    </row>
    <row r="200" spans="1:12" ht="19.5" customHeight="1">
      <c r="A200" s="343" t="s">
        <v>543</v>
      </c>
      <c r="B200" s="362"/>
      <c r="C200" s="344"/>
      <c r="D200" s="344"/>
      <c r="E200" s="344"/>
      <c r="F200" s="344"/>
      <c r="G200" s="344"/>
      <c r="H200" s="344"/>
      <c r="I200" s="344"/>
    </row>
    <row r="201" spans="1:12" ht="20.25" customHeight="1">
      <c r="A201" s="345" t="s">
        <v>544</v>
      </c>
      <c r="B201" s="362"/>
      <c r="C201" s="344"/>
      <c r="D201" s="344"/>
      <c r="E201" s="344"/>
      <c r="F201" s="344"/>
      <c r="G201" s="344"/>
      <c r="H201" s="344"/>
      <c r="I201" s="344"/>
    </row>
    <row r="202" spans="1:12" ht="19.5" customHeight="1">
      <c r="A202" s="343" t="s">
        <v>545</v>
      </c>
      <c r="B202" s="362"/>
      <c r="C202" s="344"/>
      <c r="D202" s="344"/>
      <c r="E202" s="344"/>
      <c r="F202" s="344"/>
      <c r="G202" s="344"/>
      <c r="H202" s="344"/>
      <c r="I202" s="344"/>
    </row>
    <row r="203" spans="1:12" ht="19.5" customHeight="1">
      <c r="A203" s="343" t="s">
        <v>546</v>
      </c>
      <c r="B203" s="362"/>
      <c r="C203" s="344"/>
      <c r="D203" s="344"/>
      <c r="E203" s="344"/>
      <c r="F203" s="344"/>
      <c r="G203" s="344"/>
      <c r="H203" s="344"/>
      <c r="I203" s="344"/>
    </row>
    <row r="204" spans="1:12" ht="19.5" customHeight="1">
      <c r="A204" s="343"/>
      <c r="B204" s="362"/>
      <c r="C204" s="344"/>
      <c r="D204" s="344"/>
      <c r="E204" s="344"/>
      <c r="F204" s="344"/>
      <c r="G204" s="344"/>
      <c r="H204" s="344"/>
      <c r="I204" s="344"/>
    </row>
    <row r="205" spans="1:12" s="361" customFormat="1" ht="23.25" customHeight="1">
      <c r="G205" s="7" t="s">
        <v>141</v>
      </c>
      <c r="H205" s="7"/>
      <c r="I205" s="7"/>
    </row>
    <row r="206" spans="1:12" ht="24" customHeight="1">
      <c r="B206" s="129" t="s">
        <v>194</v>
      </c>
      <c r="C206" s="131"/>
      <c r="D206" s="290" t="s">
        <v>195</v>
      </c>
      <c r="E206" s="290"/>
      <c r="F206" s="290"/>
      <c r="G206" s="290" t="s">
        <v>196</v>
      </c>
      <c r="H206" s="290"/>
      <c r="I206" s="290"/>
    </row>
    <row r="207" spans="1:12" ht="21" customHeight="1">
      <c r="D207" s="155"/>
      <c r="G207" s="298"/>
      <c r="H207" s="134"/>
    </row>
    <row r="208" spans="1:12" ht="21" customHeight="1">
      <c r="D208" s="155"/>
      <c r="G208" s="298"/>
      <c r="H208" s="134"/>
    </row>
    <row r="209" spans="2:9" ht="21" customHeight="1">
      <c r="D209" s="155"/>
      <c r="G209" s="298"/>
      <c r="H209" s="134"/>
    </row>
    <row r="210" spans="2:9" ht="21" customHeight="1">
      <c r="D210" s="155"/>
      <c r="G210" s="298"/>
      <c r="H210" s="134"/>
    </row>
    <row r="211" spans="2:9" s="134" customFormat="1" ht="18.75" customHeight="1">
      <c r="B211" s="132" t="s">
        <v>197</v>
      </c>
      <c r="D211" s="301" t="s">
        <v>547</v>
      </c>
      <c r="E211" s="301"/>
      <c r="F211" s="301"/>
      <c r="G211" s="301" t="s">
        <v>137</v>
      </c>
      <c r="H211" s="302"/>
      <c r="I211" s="302"/>
    </row>
  </sheetData>
  <mergeCells count="53">
    <mergeCell ref="D211:F211"/>
    <mergeCell ref="G211:I211"/>
    <mergeCell ref="F189:G189"/>
    <mergeCell ref="H189:I189"/>
    <mergeCell ref="G192:H192"/>
    <mergeCell ref="G193:H193"/>
    <mergeCell ref="G205:I205"/>
    <mergeCell ref="D206:F206"/>
    <mergeCell ref="G206:I206"/>
    <mergeCell ref="F186:G186"/>
    <mergeCell ref="H186:I186"/>
    <mergeCell ref="F187:G187"/>
    <mergeCell ref="H187:I187"/>
    <mergeCell ref="F188:G188"/>
    <mergeCell ref="H188:I188"/>
    <mergeCell ref="F182:G182"/>
    <mergeCell ref="H182:I182"/>
    <mergeCell ref="F183:G183"/>
    <mergeCell ref="H183:I183"/>
    <mergeCell ref="F185:G185"/>
    <mergeCell ref="H185:I185"/>
    <mergeCell ref="G176:H176"/>
    <mergeCell ref="F179:G179"/>
    <mergeCell ref="H179:I179"/>
    <mergeCell ref="F180:G180"/>
    <mergeCell ref="H180:I180"/>
    <mergeCell ref="F181:G181"/>
    <mergeCell ref="H181:I181"/>
    <mergeCell ref="G161:H161"/>
    <mergeCell ref="G162:H162"/>
    <mergeCell ref="G172:H172"/>
    <mergeCell ref="G173:H173"/>
    <mergeCell ref="G174:H174"/>
    <mergeCell ref="G175:H175"/>
    <mergeCell ref="F157:G157"/>
    <mergeCell ref="H157:I157"/>
    <mergeCell ref="F158:G158"/>
    <mergeCell ref="H158:I158"/>
    <mergeCell ref="G159:H159"/>
    <mergeCell ref="G160:H160"/>
    <mergeCell ref="F154:G154"/>
    <mergeCell ref="H154:I154"/>
    <mergeCell ref="F155:G155"/>
    <mergeCell ref="H155:I155"/>
    <mergeCell ref="F156:G156"/>
    <mergeCell ref="H156:I156"/>
    <mergeCell ref="G1:I1"/>
    <mergeCell ref="G2:I2"/>
    <mergeCell ref="G3:I3"/>
    <mergeCell ref="A5:I5"/>
    <mergeCell ref="A6:I6"/>
    <mergeCell ref="F153:G153"/>
    <mergeCell ref="H153:I153"/>
  </mergeCells>
  <pageMargins left="0.5" right="0" top="0.83" bottom="0.88" header="0.39" footer="0.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Can doi KT (OK)</vt:lpstr>
      <vt:lpstr>BC ket qua quy</vt:lpstr>
      <vt:lpstr>LC tien te TT</vt:lpstr>
      <vt:lpstr>Thuyet minh quy 3</vt:lpstr>
      <vt:lpstr>'BC ket qua quy'!Print_Area</vt:lpstr>
      <vt:lpstr>'Can doi KT (OK)'!Print_Area</vt:lpstr>
      <vt:lpstr>'LC tien te TT'!Print_Area</vt:lpstr>
      <vt:lpstr>'Thuyet minh quy 3'!Print_Area</vt:lpstr>
      <vt:lpstr>'LC tien te TT'!Print_Titles</vt:lpstr>
    </vt:vector>
  </TitlesOfParts>
  <Company>TCKT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Kien</dc:creator>
  <cp:lastModifiedBy>Kien</cp:lastModifiedBy>
  <dcterms:created xsi:type="dcterms:W3CDTF">2012-11-06T08:52:25Z</dcterms:created>
  <dcterms:modified xsi:type="dcterms:W3CDTF">2012-11-06T08:53:29Z</dcterms:modified>
</cp:coreProperties>
</file>